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DSA project\"/>
    </mc:Choice>
  </mc:AlternateContent>
  <bookViews>
    <workbookView minimized="1" xWindow="0" yWindow="0" windowWidth="16410" windowHeight="7425" activeTab="1"/>
  </bookViews>
  <sheets>
    <sheet name="amazon" sheetId="1" r:id="rId1"/>
    <sheet name="Sheet3" sheetId="8" r:id="rId2"/>
    <sheet name="Dashboard" sheetId="10" r:id="rId3"/>
    <sheet name="Sheet1" sheetId="2" r:id="rId4"/>
    <sheet name="Sheet2" sheetId="3" r:id="rId5"/>
  </sheets>
  <definedNames>
    <definedName name="_xlnm._FilterDatabase" localSheetId="3" hidden="1">Sheet1!$A$1:$S$1351</definedName>
    <definedName name="Slicer_Product_category">#N/A</definedName>
  </definedNames>
  <calcPr calcId="152511"/>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2" i="2"/>
  <c r="F212" i="3" l="1"/>
  <c r="E212" i="3"/>
  <c r="D212" i="3"/>
  <c r="C212" i="3"/>
  <c r="B212" i="3"/>
  <c r="F211" i="3"/>
  <c r="E211" i="3"/>
  <c r="D211" i="3"/>
  <c r="C211" i="3"/>
  <c r="B211" i="3"/>
  <c r="F210" i="3"/>
  <c r="E210" i="3"/>
  <c r="D210" i="3"/>
  <c r="C210" i="3"/>
  <c r="B210" i="3"/>
  <c r="F209" i="3"/>
  <c r="E209" i="3"/>
  <c r="D209" i="3"/>
  <c r="C209" i="3"/>
  <c r="B209" i="3"/>
  <c r="F208" i="3"/>
  <c r="E208" i="3"/>
  <c r="D208" i="3"/>
  <c r="C208" i="3"/>
  <c r="B208" i="3"/>
  <c r="F207" i="3"/>
  <c r="E207" i="3"/>
  <c r="D207" i="3"/>
  <c r="C207" i="3"/>
  <c r="B207" i="3"/>
  <c r="F206" i="3"/>
  <c r="E206" i="3"/>
  <c r="D206" i="3"/>
  <c r="C206" i="3"/>
  <c r="B206" i="3"/>
  <c r="F205" i="3"/>
  <c r="E205" i="3"/>
  <c r="D205" i="3"/>
  <c r="C205" i="3"/>
  <c r="B205" i="3"/>
  <c r="F204" i="3"/>
  <c r="E204" i="3"/>
  <c r="D204" i="3"/>
  <c r="C204" i="3"/>
  <c r="B204" i="3"/>
  <c r="F203" i="3"/>
  <c r="E203" i="3"/>
  <c r="D203" i="3"/>
  <c r="C203" i="3"/>
  <c r="B203" i="3"/>
  <c r="F202" i="3"/>
  <c r="E202" i="3"/>
  <c r="D202" i="3"/>
  <c r="C202" i="3"/>
  <c r="B202" i="3"/>
  <c r="F201" i="3"/>
  <c r="E201" i="3"/>
  <c r="D201" i="3"/>
  <c r="C201" i="3"/>
  <c r="B201" i="3"/>
  <c r="F200" i="3"/>
  <c r="E200" i="3"/>
  <c r="D200" i="3"/>
  <c r="C200" i="3"/>
  <c r="B200" i="3"/>
  <c r="F199" i="3"/>
  <c r="E199" i="3"/>
  <c r="D199" i="3"/>
  <c r="C199" i="3"/>
  <c r="B199" i="3"/>
  <c r="F198" i="3"/>
  <c r="E198" i="3"/>
  <c r="D198" i="3"/>
  <c r="C198" i="3"/>
  <c r="B198" i="3"/>
  <c r="F197" i="3"/>
  <c r="E197" i="3"/>
  <c r="D197" i="3"/>
  <c r="C197" i="3"/>
  <c r="B197" i="3"/>
  <c r="F196" i="3"/>
  <c r="E196" i="3"/>
  <c r="D196" i="3"/>
  <c r="C196" i="3"/>
  <c r="B196" i="3"/>
  <c r="F195" i="3"/>
  <c r="E195" i="3"/>
  <c r="D195" i="3"/>
  <c r="C195" i="3"/>
  <c r="B195" i="3"/>
  <c r="F194" i="3"/>
  <c r="E194" i="3"/>
  <c r="D194" i="3"/>
  <c r="C194" i="3"/>
  <c r="B194" i="3"/>
  <c r="F193" i="3"/>
  <c r="E193" i="3"/>
  <c r="D193" i="3"/>
  <c r="C193" i="3"/>
  <c r="B193" i="3"/>
  <c r="F192" i="3"/>
  <c r="E192" i="3"/>
  <c r="D192" i="3"/>
  <c r="C192" i="3"/>
  <c r="B192" i="3"/>
  <c r="F191" i="3"/>
  <c r="E191" i="3"/>
  <c r="D191" i="3"/>
  <c r="C191" i="3"/>
  <c r="B191" i="3"/>
  <c r="F190" i="3"/>
  <c r="E190" i="3"/>
  <c r="D190" i="3"/>
  <c r="C190" i="3"/>
  <c r="B190" i="3"/>
  <c r="F189" i="3"/>
  <c r="E189" i="3"/>
  <c r="D189" i="3"/>
  <c r="C189" i="3"/>
  <c r="B189" i="3"/>
  <c r="F188" i="3"/>
  <c r="E188" i="3"/>
  <c r="D188" i="3"/>
  <c r="C188" i="3"/>
  <c r="B188" i="3"/>
  <c r="F187" i="3"/>
  <c r="E187" i="3"/>
  <c r="D187" i="3"/>
  <c r="C187" i="3"/>
  <c r="B187" i="3"/>
  <c r="F186" i="3"/>
  <c r="E186" i="3"/>
  <c r="D186" i="3"/>
  <c r="C186" i="3"/>
  <c r="B186" i="3"/>
  <c r="F185" i="3"/>
  <c r="E185" i="3"/>
  <c r="D185" i="3"/>
  <c r="C185" i="3"/>
  <c r="B185" i="3"/>
  <c r="F184" i="3"/>
  <c r="E184" i="3"/>
  <c r="D184" i="3"/>
  <c r="C184" i="3"/>
  <c r="B184" i="3"/>
  <c r="F183" i="3"/>
  <c r="E183" i="3"/>
  <c r="D183" i="3"/>
  <c r="C183" i="3"/>
  <c r="B183" i="3"/>
  <c r="F182" i="3"/>
  <c r="E182" i="3"/>
  <c r="D182" i="3"/>
  <c r="C182" i="3"/>
  <c r="B182" i="3"/>
  <c r="F181" i="3"/>
  <c r="E181" i="3"/>
  <c r="D181" i="3"/>
  <c r="C181" i="3"/>
  <c r="B181" i="3"/>
  <c r="F180" i="3"/>
  <c r="E180" i="3"/>
  <c r="D180" i="3"/>
  <c r="C180" i="3"/>
  <c r="B180" i="3"/>
  <c r="F179" i="3"/>
  <c r="E179" i="3"/>
  <c r="D179" i="3"/>
  <c r="C179" i="3"/>
  <c r="B179" i="3"/>
  <c r="F178" i="3"/>
  <c r="E178" i="3"/>
  <c r="D178" i="3"/>
  <c r="C178" i="3"/>
  <c r="B178" i="3"/>
  <c r="F177" i="3"/>
  <c r="E177" i="3"/>
  <c r="D177" i="3"/>
  <c r="C177" i="3"/>
  <c r="B177" i="3"/>
  <c r="F176" i="3"/>
  <c r="E176" i="3"/>
  <c r="D176" i="3"/>
  <c r="C176" i="3"/>
  <c r="B176" i="3"/>
  <c r="F175" i="3"/>
  <c r="E175" i="3"/>
  <c r="D175" i="3"/>
  <c r="C175" i="3"/>
  <c r="B175" i="3"/>
  <c r="F174" i="3"/>
  <c r="E174" i="3"/>
  <c r="D174" i="3"/>
  <c r="C174" i="3"/>
  <c r="B174" i="3"/>
  <c r="F173" i="3"/>
  <c r="E173" i="3"/>
  <c r="D173" i="3"/>
  <c r="C173" i="3"/>
  <c r="B173" i="3"/>
  <c r="F172" i="3"/>
  <c r="E172" i="3"/>
  <c r="D172" i="3"/>
  <c r="C172" i="3"/>
  <c r="B172" i="3"/>
  <c r="F171" i="3"/>
  <c r="E171" i="3"/>
  <c r="D171" i="3"/>
  <c r="C171" i="3"/>
  <c r="B171" i="3"/>
  <c r="F170" i="3"/>
  <c r="E170" i="3"/>
  <c r="D170" i="3"/>
  <c r="C170" i="3"/>
  <c r="B170" i="3"/>
  <c r="F169" i="3"/>
  <c r="E169" i="3"/>
  <c r="D169" i="3"/>
  <c r="C169" i="3"/>
  <c r="B169" i="3"/>
  <c r="F168" i="3"/>
  <c r="E168" i="3"/>
  <c r="D168" i="3"/>
  <c r="C168" i="3"/>
  <c r="B168" i="3"/>
  <c r="F167" i="3"/>
  <c r="E167" i="3"/>
  <c r="D167" i="3"/>
  <c r="C167" i="3"/>
  <c r="B167" i="3"/>
  <c r="F166" i="3"/>
  <c r="E166" i="3"/>
  <c r="D166" i="3"/>
  <c r="C166" i="3"/>
  <c r="B166" i="3"/>
  <c r="F165" i="3"/>
  <c r="E165" i="3"/>
  <c r="D165" i="3"/>
  <c r="C165" i="3"/>
  <c r="B165" i="3"/>
  <c r="F164" i="3"/>
  <c r="E164" i="3"/>
  <c r="D164" i="3"/>
  <c r="C164" i="3"/>
  <c r="B164" i="3"/>
  <c r="F163" i="3"/>
  <c r="E163" i="3"/>
  <c r="D163" i="3"/>
  <c r="C163" i="3"/>
  <c r="B163" i="3"/>
  <c r="F162" i="3"/>
  <c r="E162" i="3"/>
  <c r="D162" i="3"/>
  <c r="C162" i="3"/>
  <c r="B162" i="3"/>
  <c r="F161" i="3"/>
  <c r="E161" i="3"/>
  <c r="D161" i="3"/>
  <c r="C161" i="3"/>
  <c r="B161" i="3"/>
  <c r="F160" i="3"/>
  <c r="E160" i="3"/>
  <c r="D160" i="3"/>
  <c r="C160" i="3"/>
  <c r="B160" i="3"/>
  <c r="F159" i="3"/>
  <c r="E159" i="3"/>
  <c r="D159" i="3"/>
  <c r="C159" i="3"/>
  <c r="B159" i="3"/>
  <c r="F158" i="3"/>
  <c r="E158" i="3"/>
  <c r="D158" i="3"/>
  <c r="C158" i="3"/>
  <c r="B158" i="3"/>
  <c r="F157" i="3"/>
  <c r="E157" i="3"/>
  <c r="D157" i="3"/>
  <c r="C157" i="3"/>
  <c r="B157" i="3"/>
  <c r="F156" i="3"/>
  <c r="E156" i="3"/>
  <c r="D156" i="3"/>
  <c r="C156" i="3"/>
  <c r="B156" i="3"/>
  <c r="F155" i="3"/>
  <c r="E155" i="3"/>
  <c r="D155" i="3"/>
  <c r="C155" i="3"/>
  <c r="B155" i="3"/>
  <c r="F154" i="3"/>
  <c r="E154" i="3"/>
  <c r="D154" i="3"/>
  <c r="C154" i="3"/>
  <c r="B154" i="3"/>
  <c r="F153" i="3"/>
  <c r="E153" i="3"/>
  <c r="D153" i="3"/>
  <c r="C153" i="3"/>
  <c r="B153" i="3"/>
  <c r="F152" i="3"/>
  <c r="E152" i="3"/>
  <c r="D152" i="3"/>
  <c r="C152" i="3"/>
  <c r="B152" i="3"/>
  <c r="F151" i="3"/>
  <c r="E151" i="3"/>
  <c r="D151" i="3"/>
  <c r="C151" i="3"/>
  <c r="B151" i="3"/>
  <c r="F150" i="3"/>
  <c r="E150" i="3"/>
  <c r="D150" i="3"/>
  <c r="C150" i="3"/>
  <c r="B150" i="3"/>
  <c r="F149" i="3"/>
  <c r="E149" i="3"/>
  <c r="D149" i="3"/>
  <c r="C149" i="3"/>
  <c r="B149" i="3"/>
  <c r="F148" i="3"/>
  <c r="E148" i="3"/>
  <c r="D148" i="3"/>
  <c r="C148" i="3"/>
  <c r="B148" i="3"/>
  <c r="F147" i="3"/>
  <c r="E147" i="3"/>
  <c r="D147" i="3"/>
  <c r="C147" i="3"/>
  <c r="B147" i="3"/>
  <c r="F146" i="3"/>
  <c r="E146" i="3"/>
  <c r="D146" i="3"/>
  <c r="C146" i="3"/>
  <c r="B146" i="3"/>
  <c r="F145" i="3"/>
  <c r="E145" i="3"/>
  <c r="D145" i="3"/>
  <c r="C145" i="3"/>
  <c r="B145" i="3"/>
  <c r="F144" i="3"/>
  <c r="E144" i="3"/>
  <c r="D144" i="3"/>
  <c r="C144" i="3"/>
  <c r="B144" i="3"/>
  <c r="F143" i="3"/>
  <c r="E143" i="3"/>
  <c r="D143" i="3"/>
  <c r="C143" i="3"/>
  <c r="B143" i="3"/>
  <c r="F142" i="3"/>
  <c r="E142" i="3"/>
  <c r="D142" i="3"/>
  <c r="C142" i="3"/>
  <c r="B142" i="3"/>
  <c r="F141" i="3"/>
  <c r="E141" i="3"/>
  <c r="D141" i="3"/>
  <c r="C141" i="3"/>
  <c r="B141" i="3"/>
  <c r="F140" i="3"/>
  <c r="E140" i="3"/>
  <c r="D140" i="3"/>
  <c r="C140" i="3"/>
  <c r="B140" i="3"/>
  <c r="F139" i="3"/>
  <c r="E139" i="3"/>
  <c r="D139" i="3"/>
  <c r="C139" i="3"/>
  <c r="B139" i="3"/>
  <c r="F138" i="3"/>
  <c r="E138" i="3"/>
  <c r="D138" i="3"/>
  <c r="C138" i="3"/>
  <c r="B138" i="3"/>
  <c r="F137" i="3"/>
  <c r="E137" i="3"/>
  <c r="D137" i="3"/>
  <c r="C137" i="3"/>
  <c r="B137" i="3"/>
  <c r="F136" i="3"/>
  <c r="E136" i="3"/>
  <c r="D136" i="3"/>
  <c r="C136" i="3"/>
  <c r="B136" i="3"/>
  <c r="F135" i="3"/>
  <c r="E135" i="3"/>
  <c r="D135" i="3"/>
  <c r="C135" i="3"/>
  <c r="B135" i="3"/>
  <c r="F134" i="3"/>
  <c r="E134" i="3"/>
  <c r="D134" i="3"/>
  <c r="C134" i="3"/>
  <c r="B134" i="3"/>
  <c r="F133" i="3"/>
  <c r="E133" i="3"/>
  <c r="D133" i="3"/>
  <c r="C133" i="3"/>
  <c r="B133" i="3"/>
  <c r="F132" i="3"/>
  <c r="E132" i="3"/>
  <c r="D132" i="3"/>
  <c r="C132" i="3"/>
  <c r="B132" i="3"/>
  <c r="F131" i="3"/>
  <c r="E131" i="3"/>
  <c r="D131" i="3"/>
  <c r="C131" i="3"/>
  <c r="B131" i="3"/>
  <c r="F130" i="3"/>
  <c r="E130" i="3"/>
  <c r="D130" i="3"/>
  <c r="C130" i="3"/>
  <c r="B130" i="3"/>
  <c r="F129" i="3"/>
  <c r="E129" i="3"/>
  <c r="D129" i="3"/>
  <c r="C129" i="3"/>
  <c r="B129" i="3"/>
  <c r="F128" i="3"/>
  <c r="E128" i="3"/>
  <c r="D128" i="3"/>
  <c r="C128" i="3"/>
  <c r="B128" i="3"/>
  <c r="F127" i="3"/>
  <c r="E127" i="3"/>
  <c r="D127" i="3"/>
  <c r="C127" i="3"/>
  <c r="B127" i="3"/>
  <c r="F126" i="3"/>
  <c r="E126" i="3"/>
  <c r="D126" i="3"/>
  <c r="C126" i="3"/>
  <c r="B126" i="3"/>
  <c r="F125" i="3"/>
  <c r="E125" i="3"/>
  <c r="D125" i="3"/>
  <c r="C125" i="3"/>
  <c r="B125" i="3"/>
  <c r="F124" i="3"/>
  <c r="E124" i="3"/>
  <c r="D124" i="3"/>
  <c r="C124" i="3"/>
  <c r="B124" i="3"/>
  <c r="F123" i="3"/>
  <c r="E123" i="3"/>
  <c r="D123" i="3"/>
  <c r="C123" i="3"/>
  <c r="B123" i="3"/>
  <c r="F122" i="3"/>
  <c r="E122" i="3"/>
  <c r="D122" i="3"/>
  <c r="C122" i="3"/>
  <c r="B122" i="3"/>
  <c r="F121" i="3"/>
  <c r="E121" i="3"/>
  <c r="D121" i="3"/>
  <c r="C121" i="3"/>
  <c r="B121" i="3"/>
  <c r="F120" i="3"/>
  <c r="E120" i="3"/>
  <c r="D120" i="3"/>
  <c r="C120" i="3"/>
  <c r="B120" i="3"/>
  <c r="F119" i="3"/>
  <c r="E119" i="3"/>
  <c r="D119" i="3"/>
  <c r="C119" i="3"/>
  <c r="B119" i="3"/>
  <c r="F118" i="3"/>
  <c r="E118" i="3"/>
  <c r="D118" i="3"/>
  <c r="C118" i="3"/>
  <c r="B118" i="3"/>
  <c r="F117" i="3"/>
  <c r="E117" i="3"/>
  <c r="D117" i="3"/>
  <c r="C117" i="3"/>
  <c r="B117" i="3"/>
  <c r="F116" i="3"/>
  <c r="E116" i="3"/>
  <c r="D116" i="3"/>
  <c r="C116" i="3"/>
  <c r="B116" i="3"/>
  <c r="F115" i="3"/>
  <c r="E115" i="3"/>
  <c r="D115" i="3"/>
  <c r="C115" i="3"/>
  <c r="B115" i="3"/>
  <c r="F114" i="3"/>
  <c r="E114" i="3"/>
  <c r="D114" i="3"/>
  <c r="C114" i="3"/>
  <c r="B114" i="3"/>
  <c r="F113" i="3"/>
  <c r="E113" i="3"/>
  <c r="D113" i="3"/>
  <c r="C113" i="3"/>
  <c r="B113" i="3"/>
  <c r="F112" i="3"/>
  <c r="E112" i="3"/>
  <c r="D112" i="3"/>
  <c r="C112" i="3"/>
  <c r="B112" i="3"/>
  <c r="F111" i="3"/>
  <c r="E111" i="3"/>
  <c r="D111" i="3"/>
  <c r="C111" i="3"/>
  <c r="B111" i="3"/>
  <c r="F110" i="3"/>
  <c r="E110" i="3"/>
  <c r="D110" i="3"/>
  <c r="C110" i="3"/>
  <c r="B110" i="3"/>
  <c r="F109" i="3"/>
  <c r="E109" i="3"/>
  <c r="D109" i="3"/>
  <c r="C109" i="3"/>
  <c r="B109" i="3"/>
  <c r="F108" i="3"/>
  <c r="E108" i="3"/>
  <c r="D108" i="3"/>
  <c r="C108" i="3"/>
  <c r="B108" i="3"/>
  <c r="F107" i="3"/>
  <c r="E107" i="3"/>
  <c r="D107" i="3"/>
  <c r="C107" i="3"/>
  <c r="B107" i="3"/>
  <c r="F106" i="3"/>
  <c r="E106" i="3"/>
  <c r="D106" i="3"/>
  <c r="C106" i="3"/>
  <c r="B106" i="3"/>
  <c r="F105" i="3"/>
  <c r="E105" i="3"/>
  <c r="D105" i="3"/>
  <c r="C105" i="3"/>
  <c r="B105" i="3"/>
  <c r="F104" i="3"/>
  <c r="E104" i="3"/>
  <c r="D104" i="3"/>
  <c r="C104" i="3"/>
  <c r="B104" i="3"/>
  <c r="F103" i="3"/>
  <c r="E103" i="3"/>
  <c r="D103" i="3"/>
  <c r="C103" i="3"/>
  <c r="B103" i="3"/>
  <c r="F102" i="3"/>
  <c r="E102" i="3"/>
  <c r="D102" i="3"/>
  <c r="C102" i="3"/>
  <c r="B102" i="3"/>
  <c r="F101" i="3"/>
  <c r="E101" i="3"/>
  <c r="D101" i="3"/>
  <c r="C101" i="3"/>
  <c r="B101" i="3"/>
  <c r="F100" i="3"/>
  <c r="E100" i="3"/>
  <c r="D100" i="3"/>
  <c r="C100" i="3"/>
  <c r="B100" i="3"/>
  <c r="F99" i="3"/>
  <c r="E99" i="3"/>
  <c r="D99" i="3"/>
  <c r="C99" i="3"/>
  <c r="B99" i="3"/>
  <c r="F98" i="3"/>
  <c r="E98" i="3"/>
  <c r="D98" i="3"/>
  <c r="C98" i="3"/>
  <c r="B98" i="3"/>
  <c r="F97" i="3"/>
  <c r="E97" i="3"/>
  <c r="D97" i="3"/>
  <c r="C97" i="3"/>
  <c r="B97" i="3"/>
  <c r="F96" i="3"/>
  <c r="E96" i="3"/>
  <c r="D96" i="3"/>
  <c r="C96" i="3"/>
  <c r="B96" i="3"/>
  <c r="F95" i="3"/>
  <c r="E95" i="3"/>
  <c r="D95" i="3"/>
  <c r="C95" i="3"/>
  <c r="B95" i="3"/>
  <c r="F94" i="3"/>
  <c r="E94" i="3"/>
  <c r="D94" i="3"/>
  <c r="C94" i="3"/>
  <c r="B94" i="3"/>
  <c r="F93" i="3"/>
  <c r="E93" i="3"/>
  <c r="D93" i="3"/>
  <c r="C93" i="3"/>
  <c r="B93" i="3"/>
  <c r="F92" i="3"/>
  <c r="E92" i="3"/>
  <c r="D92" i="3"/>
  <c r="C92" i="3"/>
  <c r="B92" i="3"/>
  <c r="F91" i="3"/>
  <c r="E91" i="3"/>
  <c r="D91" i="3"/>
  <c r="C91" i="3"/>
  <c r="B91" i="3"/>
  <c r="F90" i="3"/>
  <c r="E90" i="3"/>
  <c r="D90" i="3"/>
  <c r="C90" i="3"/>
  <c r="B90" i="3"/>
  <c r="F89" i="3"/>
  <c r="E89" i="3"/>
  <c r="D89" i="3"/>
  <c r="C89" i="3"/>
  <c r="B89" i="3"/>
  <c r="F88" i="3"/>
  <c r="E88" i="3"/>
  <c r="D88" i="3"/>
  <c r="C88" i="3"/>
  <c r="B88" i="3"/>
  <c r="F87" i="3"/>
  <c r="E87" i="3"/>
  <c r="D87" i="3"/>
  <c r="C87" i="3"/>
  <c r="B87" i="3"/>
  <c r="F86" i="3"/>
  <c r="E86" i="3"/>
  <c r="D86" i="3"/>
  <c r="C86" i="3"/>
  <c r="B86" i="3"/>
  <c r="F85" i="3"/>
  <c r="E85" i="3"/>
  <c r="D85" i="3"/>
  <c r="C85" i="3"/>
  <c r="B85" i="3"/>
  <c r="F84" i="3"/>
  <c r="E84" i="3"/>
  <c r="D84" i="3"/>
  <c r="C84" i="3"/>
  <c r="B84" i="3"/>
  <c r="F83" i="3"/>
  <c r="E83" i="3"/>
  <c r="D83" i="3"/>
  <c r="C83" i="3"/>
  <c r="B83" i="3"/>
  <c r="F82" i="3"/>
  <c r="E82" i="3"/>
  <c r="D82" i="3"/>
  <c r="C82" i="3"/>
  <c r="B82" i="3"/>
  <c r="F81" i="3"/>
  <c r="E81" i="3"/>
  <c r="D81" i="3"/>
  <c r="C81" i="3"/>
  <c r="B81" i="3"/>
  <c r="F80" i="3"/>
  <c r="E80" i="3"/>
  <c r="D80" i="3"/>
  <c r="C80" i="3"/>
  <c r="B80" i="3"/>
  <c r="F79" i="3"/>
  <c r="E79" i="3"/>
  <c r="D79" i="3"/>
  <c r="C79" i="3"/>
  <c r="B79" i="3"/>
  <c r="F78" i="3"/>
  <c r="E78" i="3"/>
  <c r="D78" i="3"/>
  <c r="C78" i="3"/>
  <c r="B78" i="3"/>
  <c r="F77" i="3"/>
  <c r="E77" i="3"/>
  <c r="D77" i="3"/>
  <c r="C77" i="3"/>
  <c r="B77" i="3"/>
  <c r="F76" i="3"/>
  <c r="E76" i="3"/>
  <c r="D76" i="3"/>
  <c r="C76" i="3"/>
  <c r="B76" i="3"/>
  <c r="F75" i="3"/>
  <c r="E75" i="3"/>
  <c r="D75" i="3"/>
  <c r="C75" i="3"/>
  <c r="B75" i="3"/>
  <c r="F74" i="3"/>
  <c r="E74" i="3"/>
  <c r="D74" i="3"/>
  <c r="C74" i="3"/>
  <c r="B74" i="3"/>
  <c r="F73" i="3"/>
  <c r="E73" i="3"/>
  <c r="D73" i="3"/>
  <c r="C73" i="3"/>
  <c r="B73" i="3"/>
  <c r="F72" i="3"/>
  <c r="E72" i="3"/>
  <c r="D72" i="3"/>
  <c r="C72" i="3"/>
  <c r="B72" i="3"/>
  <c r="F71" i="3"/>
  <c r="E71" i="3"/>
  <c r="D71" i="3"/>
  <c r="C71" i="3"/>
  <c r="B71" i="3"/>
  <c r="F70" i="3"/>
  <c r="E70" i="3"/>
  <c r="D70" i="3"/>
  <c r="C70" i="3"/>
  <c r="B70" i="3"/>
  <c r="F69" i="3"/>
  <c r="E69" i="3"/>
  <c r="D69" i="3"/>
  <c r="C69" i="3"/>
  <c r="B69" i="3"/>
  <c r="F68" i="3"/>
  <c r="E68" i="3"/>
  <c r="D68" i="3"/>
  <c r="C68" i="3"/>
  <c r="B68" i="3"/>
  <c r="F67" i="3"/>
  <c r="E67" i="3"/>
  <c r="D67" i="3"/>
  <c r="C67" i="3"/>
  <c r="B67" i="3"/>
  <c r="F66" i="3"/>
  <c r="E66" i="3"/>
  <c r="D66" i="3"/>
  <c r="C66" i="3"/>
  <c r="B66" i="3"/>
  <c r="F65" i="3"/>
  <c r="E65" i="3"/>
  <c r="D65" i="3"/>
  <c r="C65" i="3"/>
  <c r="B65" i="3"/>
  <c r="F64" i="3"/>
  <c r="E64" i="3"/>
  <c r="D64" i="3"/>
  <c r="C64" i="3"/>
  <c r="B64" i="3"/>
  <c r="F63" i="3"/>
  <c r="E63" i="3"/>
  <c r="D63" i="3"/>
  <c r="C63" i="3"/>
  <c r="B63" i="3"/>
  <c r="F62" i="3"/>
  <c r="E62" i="3"/>
  <c r="D62" i="3"/>
  <c r="C62" i="3"/>
  <c r="B62" i="3"/>
  <c r="F61" i="3"/>
  <c r="E61" i="3"/>
  <c r="D61" i="3"/>
  <c r="C61" i="3"/>
  <c r="B61" i="3"/>
  <c r="F60" i="3"/>
  <c r="E60" i="3"/>
  <c r="D60" i="3"/>
  <c r="C60" i="3"/>
  <c r="B60" i="3"/>
  <c r="F59" i="3"/>
  <c r="E59" i="3"/>
  <c r="D59" i="3"/>
  <c r="C59" i="3"/>
  <c r="B59" i="3"/>
  <c r="F58" i="3"/>
  <c r="E58" i="3"/>
  <c r="D58" i="3"/>
  <c r="C58" i="3"/>
  <c r="B58" i="3"/>
  <c r="F57" i="3"/>
  <c r="E57" i="3"/>
  <c r="D57" i="3"/>
  <c r="C57" i="3"/>
  <c r="B57" i="3"/>
  <c r="F56" i="3"/>
  <c r="E56" i="3"/>
  <c r="D56" i="3"/>
  <c r="C56" i="3"/>
  <c r="B56" i="3"/>
  <c r="F55" i="3"/>
  <c r="E55" i="3"/>
  <c r="D55" i="3"/>
  <c r="C55" i="3"/>
  <c r="B55" i="3"/>
  <c r="F54" i="3"/>
  <c r="E54" i="3"/>
  <c r="D54" i="3"/>
  <c r="C54" i="3"/>
  <c r="B54" i="3"/>
  <c r="F53" i="3"/>
  <c r="E53" i="3"/>
  <c r="D53" i="3"/>
  <c r="C53" i="3"/>
  <c r="B53" i="3"/>
  <c r="F52" i="3"/>
  <c r="E52" i="3"/>
  <c r="D52" i="3"/>
  <c r="C52" i="3"/>
  <c r="B52" i="3"/>
  <c r="F51" i="3"/>
  <c r="E51" i="3"/>
  <c r="D51" i="3"/>
  <c r="C51" i="3"/>
  <c r="B51" i="3"/>
  <c r="F50" i="3"/>
  <c r="E50" i="3"/>
  <c r="D50" i="3"/>
  <c r="C50" i="3"/>
  <c r="B50" i="3"/>
  <c r="F49" i="3"/>
  <c r="E49" i="3"/>
  <c r="D49" i="3"/>
  <c r="C49" i="3"/>
  <c r="B49" i="3"/>
  <c r="F48" i="3"/>
  <c r="E48" i="3"/>
  <c r="D48" i="3"/>
  <c r="C48" i="3"/>
  <c r="B48" i="3"/>
  <c r="F47" i="3"/>
  <c r="E47" i="3"/>
  <c r="D47" i="3"/>
  <c r="C47" i="3"/>
  <c r="B47" i="3"/>
  <c r="F46" i="3"/>
  <c r="E46" i="3"/>
  <c r="D46" i="3"/>
  <c r="C46" i="3"/>
  <c r="B46" i="3"/>
  <c r="F45" i="3"/>
  <c r="E45" i="3"/>
  <c r="D45" i="3"/>
  <c r="C45" i="3"/>
  <c r="B45" i="3"/>
  <c r="F44" i="3"/>
  <c r="E44" i="3"/>
  <c r="D44" i="3"/>
  <c r="C44" i="3"/>
  <c r="B44" i="3"/>
  <c r="F43" i="3"/>
  <c r="E43" i="3"/>
  <c r="D43" i="3"/>
  <c r="C43" i="3"/>
  <c r="B43" i="3"/>
  <c r="F42" i="3"/>
  <c r="E42" i="3"/>
  <c r="D42" i="3"/>
  <c r="C42" i="3"/>
  <c r="B42" i="3"/>
  <c r="F41" i="3"/>
  <c r="E41" i="3"/>
  <c r="D41" i="3"/>
  <c r="C41" i="3"/>
  <c r="B41" i="3"/>
  <c r="F40" i="3"/>
  <c r="E40" i="3"/>
  <c r="D40" i="3"/>
  <c r="C40" i="3"/>
  <c r="B40" i="3"/>
  <c r="F39" i="3"/>
  <c r="E39" i="3"/>
  <c r="D39" i="3"/>
  <c r="C39" i="3"/>
  <c r="B39" i="3"/>
  <c r="F38" i="3"/>
  <c r="E38" i="3"/>
  <c r="D38" i="3"/>
  <c r="C38" i="3"/>
  <c r="B38" i="3"/>
  <c r="F37" i="3"/>
  <c r="E37" i="3"/>
  <c r="D37" i="3"/>
  <c r="C37" i="3"/>
  <c r="B37" i="3"/>
  <c r="F36" i="3"/>
  <c r="E36" i="3"/>
  <c r="D36" i="3"/>
  <c r="C36" i="3"/>
  <c r="B36" i="3"/>
  <c r="F35" i="3"/>
  <c r="E35" i="3"/>
  <c r="D35" i="3"/>
  <c r="C35" i="3"/>
  <c r="B35" i="3"/>
  <c r="F34" i="3"/>
  <c r="E34" i="3"/>
  <c r="D34" i="3"/>
  <c r="C34" i="3"/>
  <c r="B34" i="3"/>
  <c r="F33" i="3"/>
  <c r="E33" i="3"/>
  <c r="D33" i="3"/>
  <c r="C33" i="3"/>
  <c r="B33" i="3"/>
  <c r="F32" i="3"/>
  <c r="E32" i="3"/>
  <c r="D32" i="3"/>
  <c r="C32" i="3"/>
  <c r="B32" i="3"/>
  <c r="F31" i="3"/>
  <c r="E31" i="3"/>
  <c r="D31" i="3"/>
  <c r="C31" i="3"/>
  <c r="B31" i="3"/>
  <c r="F30" i="3"/>
  <c r="E30" i="3"/>
  <c r="D30" i="3"/>
  <c r="C30" i="3"/>
  <c r="B30" i="3"/>
  <c r="F29" i="3"/>
  <c r="E29" i="3"/>
  <c r="D29" i="3"/>
  <c r="C29" i="3"/>
  <c r="B29" i="3"/>
  <c r="F28" i="3"/>
  <c r="E28" i="3"/>
  <c r="D28" i="3"/>
  <c r="C28" i="3"/>
  <c r="B28" i="3"/>
  <c r="F27" i="3"/>
  <c r="E27" i="3"/>
  <c r="D27" i="3"/>
  <c r="C27" i="3"/>
  <c r="B27" i="3"/>
  <c r="F26" i="3"/>
  <c r="E26" i="3"/>
  <c r="D26" i="3"/>
  <c r="C26" i="3"/>
  <c r="B26" i="3"/>
  <c r="F25" i="3"/>
  <c r="E25" i="3"/>
  <c r="D25" i="3"/>
  <c r="C25" i="3"/>
  <c r="B25" i="3"/>
  <c r="F24" i="3"/>
  <c r="E24" i="3"/>
  <c r="D24" i="3"/>
  <c r="C24" i="3"/>
  <c r="B24" i="3"/>
  <c r="F23" i="3"/>
  <c r="E23" i="3"/>
  <c r="D23" i="3"/>
  <c r="C23" i="3"/>
  <c r="B23" i="3"/>
  <c r="F22" i="3"/>
  <c r="E22" i="3"/>
  <c r="D22" i="3"/>
  <c r="C22" i="3"/>
  <c r="B22" i="3"/>
  <c r="F21" i="3"/>
  <c r="E21" i="3"/>
  <c r="D21" i="3"/>
  <c r="C21" i="3"/>
  <c r="B21" i="3"/>
  <c r="F20" i="3"/>
  <c r="E20" i="3"/>
  <c r="D20" i="3"/>
  <c r="C20" i="3"/>
  <c r="B20" i="3"/>
  <c r="F19" i="3"/>
  <c r="E19" i="3"/>
  <c r="D19" i="3"/>
  <c r="C19" i="3"/>
  <c r="B19" i="3"/>
  <c r="F18" i="3"/>
  <c r="E18" i="3"/>
  <c r="D18" i="3"/>
  <c r="C18" i="3"/>
  <c r="B18" i="3"/>
  <c r="F17" i="3"/>
  <c r="E17" i="3"/>
  <c r="D17" i="3"/>
  <c r="C17" i="3"/>
  <c r="B17" i="3"/>
  <c r="F16" i="3"/>
  <c r="E16" i="3"/>
  <c r="D16" i="3"/>
  <c r="C16" i="3"/>
  <c r="B16" i="3"/>
  <c r="F15" i="3"/>
  <c r="E15" i="3"/>
  <c r="D15" i="3"/>
  <c r="C15" i="3"/>
  <c r="B15" i="3"/>
  <c r="F14" i="3"/>
  <c r="E14" i="3"/>
  <c r="D14" i="3"/>
  <c r="C14" i="3"/>
  <c r="B14" i="3"/>
  <c r="F13" i="3"/>
  <c r="E13" i="3"/>
  <c r="D13" i="3"/>
  <c r="C13" i="3"/>
  <c r="B13" i="3"/>
  <c r="F12" i="3"/>
  <c r="E12" i="3"/>
  <c r="D12" i="3"/>
  <c r="C12" i="3"/>
  <c r="B12" i="3"/>
  <c r="F11" i="3"/>
  <c r="E11" i="3"/>
  <c r="D11" i="3"/>
  <c r="C11" i="3"/>
  <c r="B11" i="3"/>
  <c r="F10" i="3"/>
  <c r="E10" i="3"/>
  <c r="D10" i="3"/>
  <c r="C10" i="3"/>
  <c r="B10" i="3"/>
  <c r="F9" i="3"/>
  <c r="E9" i="3"/>
  <c r="D9" i="3"/>
  <c r="C9" i="3"/>
  <c r="B9" i="3"/>
  <c r="F8" i="3"/>
  <c r="E8" i="3"/>
  <c r="D8" i="3"/>
  <c r="C8" i="3"/>
  <c r="B8" i="3"/>
  <c r="F7" i="3"/>
  <c r="E7" i="3"/>
  <c r="D7" i="3"/>
  <c r="C7" i="3"/>
  <c r="B7" i="3"/>
  <c r="H6" i="3"/>
  <c r="F6" i="3"/>
  <c r="E6" i="3"/>
  <c r="D6" i="3"/>
  <c r="C6" i="3"/>
  <c r="B6" i="3"/>
  <c r="F5" i="3"/>
  <c r="E5" i="3"/>
  <c r="D5" i="3"/>
  <c r="C5" i="3"/>
  <c r="B5" i="3"/>
  <c r="F4" i="3"/>
  <c r="E4" i="3"/>
  <c r="D4" i="3"/>
  <c r="C4" i="3"/>
  <c r="B4" i="3"/>
  <c r="F3" i="3"/>
  <c r="E3" i="3"/>
  <c r="D3" i="3"/>
  <c r="C3" i="3"/>
  <c r="B3" i="3"/>
  <c r="F2" i="3"/>
  <c r="E2" i="3"/>
  <c r="D2" i="3"/>
  <c r="C2" i="3"/>
  <c r="C213" i="3" s="1"/>
  <c r="B2" i="3"/>
  <c r="O1351" i="2"/>
  <c r="K1351" i="2"/>
  <c r="J1351" i="2"/>
  <c r="O1350" i="2"/>
  <c r="K1350" i="2"/>
  <c r="J1350" i="2"/>
  <c r="O1349" i="2"/>
  <c r="K1349" i="2"/>
  <c r="J1349" i="2"/>
  <c r="O1348" i="2"/>
  <c r="K1348" i="2"/>
  <c r="J1348" i="2"/>
  <c r="O1347" i="2"/>
  <c r="K1347" i="2"/>
  <c r="J1347" i="2"/>
  <c r="O1346" i="2"/>
  <c r="K1346" i="2"/>
  <c r="J1346" i="2"/>
  <c r="O1345" i="2"/>
  <c r="K1345" i="2"/>
  <c r="J1345" i="2"/>
  <c r="O1344" i="2"/>
  <c r="K1344" i="2"/>
  <c r="J1344" i="2"/>
  <c r="O1343" i="2"/>
  <c r="K1343" i="2"/>
  <c r="J1343" i="2"/>
  <c r="O1342" i="2"/>
  <c r="K1342" i="2"/>
  <c r="J1342" i="2"/>
  <c r="O1341" i="2"/>
  <c r="K1341" i="2"/>
  <c r="J1341" i="2"/>
  <c r="O1340" i="2"/>
  <c r="K1340" i="2"/>
  <c r="J1340" i="2"/>
  <c r="O1339" i="2"/>
  <c r="K1339" i="2"/>
  <c r="J1339" i="2"/>
  <c r="O1338" i="2"/>
  <c r="K1338" i="2"/>
  <c r="J1338" i="2"/>
  <c r="O1337" i="2"/>
  <c r="K1337" i="2"/>
  <c r="J1337" i="2"/>
  <c r="O1336" i="2"/>
  <c r="K1336" i="2"/>
  <c r="J1336" i="2"/>
  <c r="O1335" i="2"/>
  <c r="K1335" i="2"/>
  <c r="J1335" i="2"/>
  <c r="O1334" i="2"/>
  <c r="K1334" i="2"/>
  <c r="J1334" i="2"/>
  <c r="O1333" i="2"/>
  <c r="K1333" i="2"/>
  <c r="J1333" i="2"/>
  <c r="O1332" i="2"/>
  <c r="K1332" i="2"/>
  <c r="J1332" i="2"/>
  <c r="O1331" i="2"/>
  <c r="K1331" i="2"/>
  <c r="J1331" i="2"/>
  <c r="O1330" i="2"/>
  <c r="K1330" i="2"/>
  <c r="J1330" i="2"/>
  <c r="O1329" i="2"/>
  <c r="K1329" i="2"/>
  <c r="J1329" i="2"/>
  <c r="O1328" i="2"/>
  <c r="K1328" i="2"/>
  <c r="J1328" i="2"/>
  <c r="O1327" i="2"/>
  <c r="K1327" i="2"/>
  <c r="J1327" i="2"/>
  <c r="O1326" i="2"/>
  <c r="K1326" i="2"/>
  <c r="J1326" i="2"/>
  <c r="O1325" i="2"/>
  <c r="K1325" i="2"/>
  <c r="J1325" i="2"/>
  <c r="O1324" i="2"/>
  <c r="K1324" i="2"/>
  <c r="J1324" i="2"/>
  <c r="O1323" i="2"/>
  <c r="K1323" i="2"/>
  <c r="J1323" i="2"/>
  <c r="O1322" i="2"/>
  <c r="K1322" i="2"/>
  <c r="J1322" i="2"/>
  <c r="O1321" i="2"/>
  <c r="K1321" i="2"/>
  <c r="J1321" i="2"/>
  <c r="O1320" i="2"/>
  <c r="K1320" i="2"/>
  <c r="J1320" i="2"/>
  <c r="O1319" i="2"/>
  <c r="K1319" i="2"/>
  <c r="J1319" i="2"/>
  <c r="O1318" i="2"/>
  <c r="K1318" i="2"/>
  <c r="J1318" i="2"/>
  <c r="O1317" i="2"/>
  <c r="K1317" i="2"/>
  <c r="J1317" i="2"/>
  <c r="O1316" i="2"/>
  <c r="K1316" i="2"/>
  <c r="J1316" i="2"/>
  <c r="O1315" i="2"/>
  <c r="K1315" i="2"/>
  <c r="J1315" i="2"/>
  <c r="O1314" i="2"/>
  <c r="K1314" i="2"/>
  <c r="J1314" i="2"/>
  <c r="O1313" i="2"/>
  <c r="K1313" i="2"/>
  <c r="J1313" i="2"/>
  <c r="O1312" i="2"/>
  <c r="K1312" i="2"/>
  <c r="J1312" i="2"/>
  <c r="O1311" i="2"/>
  <c r="K1311" i="2"/>
  <c r="J1311" i="2"/>
  <c r="O1310" i="2"/>
  <c r="K1310" i="2"/>
  <c r="J1310" i="2"/>
  <c r="O1309" i="2"/>
  <c r="K1309" i="2"/>
  <c r="J1309" i="2"/>
  <c r="O1308" i="2"/>
  <c r="K1308" i="2"/>
  <c r="J1308" i="2"/>
  <c r="O1307" i="2"/>
  <c r="K1307" i="2"/>
  <c r="J1307" i="2"/>
  <c r="O1306" i="2"/>
  <c r="K1306" i="2"/>
  <c r="J1306" i="2"/>
  <c r="O1305" i="2"/>
  <c r="K1305" i="2"/>
  <c r="J1305" i="2"/>
  <c r="O1304" i="2"/>
  <c r="K1304" i="2"/>
  <c r="J1304" i="2"/>
  <c r="O1303" i="2"/>
  <c r="K1303" i="2"/>
  <c r="J1303" i="2"/>
  <c r="O1302" i="2"/>
  <c r="K1302" i="2"/>
  <c r="J1302" i="2"/>
  <c r="O1301" i="2"/>
  <c r="K1301" i="2"/>
  <c r="J1301" i="2"/>
  <c r="O1300" i="2"/>
  <c r="K1300" i="2"/>
  <c r="J1300" i="2"/>
  <c r="O1299" i="2"/>
  <c r="K1299" i="2"/>
  <c r="J1299" i="2"/>
  <c r="O1298" i="2"/>
  <c r="K1298" i="2"/>
  <c r="J1298" i="2"/>
  <c r="O1297" i="2"/>
  <c r="K1297" i="2"/>
  <c r="J1297" i="2"/>
  <c r="O1296" i="2"/>
  <c r="K1296" i="2"/>
  <c r="J1296" i="2"/>
  <c r="O1295" i="2"/>
  <c r="K1295" i="2"/>
  <c r="J1295" i="2"/>
  <c r="O1294" i="2"/>
  <c r="K1294" i="2"/>
  <c r="J1294" i="2"/>
  <c r="O1293" i="2"/>
  <c r="K1293" i="2"/>
  <c r="J1293" i="2"/>
  <c r="O1292" i="2"/>
  <c r="K1292" i="2"/>
  <c r="J1292" i="2"/>
  <c r="O1291" i="2"/>
  <c r="K1291" i="2"/>
  <c r="J1291" i="2"/>
  <c r="O1290" i="2"/>
  <c r="K1290" i="2"/>
  <c r="J1290" i="2"/>
  <c r="O1289" i="2"/>
  <c r="K1289" i="2"/>
  <c r="J1289" i="2"/>
  <c r="O1288" i="2"/>
  <c r="K1288" i="2"/>
  <c r="J1288" i="2"/>
  <c r="O1287" i="2"/>
  <c r="K1287" i="2"/>
  <c r="J1287" i="2"/>
  <c r="O1286" i="2"/>
  <c r="K1286" i="2"/>
  <c r="J1286" i="2"/>
  <c r="O1285" i="2"/>
  <c r="K1285" i="2"/>
  <c r="J1285" i="2"/>
  <c r="O1284" i="2"/>
  <c r="K1284" i="2"/>
  <c r="J1284" i="2"/>
  <c r="O1283" i="2"/>
  <c r="K1283" i="2"/>
  <c r="J1283" i="2"/>
  <c r="O1282" i="2"/>
  <c r="K1282" i="2"/>
  <c r="J1282" i="2"/>
  <c r="O1281" i="2"/>
  <c r="K1281" i="2"/>
  <c r="J1281" i="2"/>
  <c r="O1280" i="2"/>
  <c r="K1280" i="2"/>
  <c r="J1280" i="2"/>
  <c r="O1279" i="2"/>
  <c r="K1279" i="2"/>
  <c r="J1279" i="2"/>
  <c r="O1278" i="2"/>
  <c r="K1278" i="2"/>
  <c r="J1278" i="2"/>
  <c r="O1277" i="2"/>
  <c r="K1277" i="2"/>
  <c r="J1277" i="2"/>
  <c r="O1276" i="2"/>
  <c r="K1276" i="2"/>
  <c r="J1276" i="2"/>
  <c r="O1275" i="2"/>
  <c r="K1275" i="2"/>
  <c r="J1275" i="2"/>
  <c r="O1274" i="2"/>
  <c r="K1274" i="2"/>
  <c r="J1274" i="2"/>
  <c r="O1273" i="2"/>
  <c r="K1273" i="2"/>
  <c r="J1273" i="2"/>
  <c r="O1272" i="2"/>
  <c r="K1272" i="2"/>
  <c r="J1272" i="2"/>
  <c r="O1271" i="2"/>
  <c r="K1271" i="2"/>
  <c r="J1271" i="2"/>
  <c r="O1270" i="2"/>
  <c r="K1270" i="2"/>
  <c r="J1270" i="2"/>
  <c r="O1269" i="2"/>
  <c r="K1269" i="2"/>
  <c r="J1269" i="2"/>
  <c r="O1268" i="2"/>
  <c r="K1268" i="2"/>
  <c r="J1268" i="2"/>
  <c r="O1267" i="2"/>
  <c r="K1267" i="2"/>
  <c r="J1267" i="2"/>
  <c r="O1266" i="2"/>
  <c r="K1266" i="2"/>
  <c r="J1266" i="2"/>
  <c r="O1265" i="2"/>
  <c r="K1265" i="2"/>
  <c r="J1265" i="2"/>
  <c r="O1264" i="2"/>
  <c r="K1264" i="2"/>
  <c r="J1264" i="2"/>
  <c r="O1263" i="2"/>
  <c r="K1263" i="2"/>
  <c r="J1263" i="2"/>
  <c r="O1262" i="2"/>
  <c r="K1262" i="2"/>
  <c r="J1262" i="2"/>
  <c r="O1261" i="2"/>
  <c r="K1261" i="2"/>
  <c r="J1261" i="2"/>
  <c r="O1260" i="2"/>
  <c r="K1260" i="2"/>
  <c r="J1260" i="2"/>
  <c r="O1259" i="2"/>
  <c r="K1259" i="2"/>
  <c r="J1259" i="2"/>
  <c r="O1258" i="2"/>
  <c r="K1258" i="2"/>
  <c r="J1258" i="2"/>
  <c r="O1257" i="2"/>
  <c r="K1257" i="2"/>
  <c r="J1257" i="2"/>
  <c r="O1256" i="2"/>
  <c r="K1256" i="2"/>
  <c r="J1256" i="2"/>
  <c r="O1255" i="2"/>
  <c r="K1255" i="2"/>
  <c r="J1255" i="2"/>
  <c r="O1254" i="2"/>
  <c r="K1254" i="2"/>
  <c r="J1254" i="2"/>
  <c r="O1253" i="2"/>
  <c r="K1253" i="2"/>
  <c r="J1253" i="2"/>
  <c r="O1252" i="2"/>
  <c r="K1252" i="2"/>
  <c r="J1252" i="2"/>
  <c r="O1251" i="2"/>
  <c r="K1251" i="2"/>
  <c r="J1251" i="2"/>
  <c r="O1250" i="2"/>
  <c r="K1250" i="2"/>
  <c r="J1250" i="2"/>
  <c r="O1249" i="2"/>
  <c r="K1249" i="2"/>
  <c r="J1249" i="2"/>
  <c r="O1248" i="2"/>
  <c r="K1248" i="2"/>
  <c r="J1248" i="2"/>
  <c r="O1247" i="2"/>
  <c r="K1247" i="2"/>
  <c r="J1247" i="2"/>
  <c r="O1246" i="2"/>
  <c r="K1246" i="2"/>
  <c r="J1246" i="2"/>
  <c r="O1245" i="2"/>
  <c r="K1245" i="2"/>
  <c r="J1245" i="2"/>
  <c r="O1244" i="2"/>
  <c r="K1244" i="2"/>
  <c r="J1244" i="2"/>
  <c r="O1243" i="2"/>
  <c r="K1243" i="2"/>
  <c r="J1243" i="2"/>
  <c r="O1242" i="2"/>
  <c r="K1242" i="2"/>
  <c r="J1242" i="2"/>
  <c r="O1241" i="2"/>
  <c r="K1241" i="2"/>
  <c r="J1241" i="2"/>
  <c r="O1240" i="2"/>
  <c r="K1240" i="2"/>
  <c r="J1240" i="2"/>
  <c r="O1239" i="2"/>
  <c r="K1239" i="2"/>
  <c r="J1239" i="2"/>
  <c r="O1238" i="2"/>
  <c r="K1238" i="2"/>
  <c r="J1238" i="2"/>
  <c r="O1237" i="2"/>
  <c r="K1237" i="2"/>
  <c r="J1237" i="2"/>
  <c r="O1236" i="2"/>
  <c r="K1236" i="2"/>
  <c r="J1236" i="2"/>
  <c r="O1235" i="2"/>
  <c r="K1235" i="2"/>
  <c r="J1235" i="2"/>
  <c r="O1234" i="2"/>
  <c r="K1234" i="2"/>
  <c r="J1234" i="2"/>
  <c r="O1233" i="2"/>
  <c r="K1233" i="2"/>
  <c r="J1233" i="2"/>
  <c r="O1232" i="2"/>
  <c r="K1232" i="2"/>
  <c r="J1232" i="2"/>
  <c r="O1231" i="2"/>
  <c r="K1231" i="2"/>
  <c r="J1231" i="2"/>
  <c r="O1230" i="2"/>
  <c r="K1230" i="2"/>
  <c r="J1230" i="2"/>
  <c r="O1229" i="2"/>
  <c r="K1229" i="2"/>
  <c r="J1229" i="2"/>
  <c r="O1228" i="2"/>
  <c r="K1228" i="2"/>
  <c r="J1228" i="2"/>
  <c r="O1227" i="2"/>
  <c r="K1227" i="2"/>
  <c r="J1227" i="2"/>
  <c r="O1226" i="2"/>
  <c r="K1226" i="2"/>
  <c r="J1226" i="2"/>
  <c r="O1225" i="2"/>
  <c r="K1225" i="2"/>
  <c r="J1225" i="2"/>
  <c r="O1224" i="2"/>
  <c r="K1224" i="2"/>
  <c r="J1224" i="2"/>
  <c r="O1223" i="2"/>
  <c r="K1223" i="2"/>
  <c r="J1223" i="2"/>
  <c r="O1222" i="2"/>
  <c r="K1222" i="2"/>
  <c r="J1222" i="2"/>
  <c r="O1221" i="2"/>
  <c r="K1221" i="2"/>
  <c r="J1221" i="2"/>
  <c r="O1220" i="2"/>
  <c r="K1220" i="2"/>
  <c r="J1220" i="2"/>
  <c r="O1219" i="2"/>
  <c r="K1219" i="2"/>
  <c r="J1219" i="2"/>
  <c r="O1218" i="2"/>
  <c r="K1218" i="2"/>
  <c r="J1218" i="2"/>
  <c r="O1217" i="2"/>
  <c r="K1217" i="2"/>
  <c r="J1217" i="2"/>
  <c r="O1216" i="2"/>
  <c r="K1216" i="2"/>
  <c r="J1216" i="2"/>
  <c r="O1215" i="2"/>
  <c r="K1215" i="2"/>
  <c r="J1215" i="2"/>
  <c r="O1214" i="2"/>
  <c r="K1214" i="2"/>
  <c r="J1214" i="2"/>
  <c r="O1213" i="2"/>
  <c r="K1213" i="2"/>
  <c r="J1213" i="2"/>
  <c r="O1212" i="2"/>
  <c r="K1212" i="2"/>
  <c r="J1212" i="2"/>
  <c r="O1211" i="2"/>
  <c r="K1211" i="2"/>
  <c r="J1211" i="2"/>
  <c r="O1210" i="2"/>
  <c r="K1210" i="2"/>
  <c r="J1210" i="2"/>
  <c r="O1209" i="2"/>
  <c r="K1209" i="2"/>
  <c r="J1209" i="2"/>
  <c r="O1208" i="2"/>
  <c r="K1208" i="2"/>
  <c r="J1208" i="2"/>
  <c r="O1207" i="2"/>
  <c r="K1207" i="2"/>
  <c r="J1207" i="2"/>
  <c r="O1206" i="2"/>
  <c r="K1206" i="2"/>
  <c r="J1206" i="2"/>
  <c r="O1205" i="2"/>
  <c r="K1205" i="2"/>
  <c r="J1205" i="2"/>
  <c r="O1204" i="2"/>
  <c r="K1204" i="2"/>
  <c r="J1204" i="2"/>
  <c r="O1203" i="2"/>
  <c r="K1203" i="2"/>
  <c r="J1203" i="2"/>
  <c r="O1202" i="2"/>
  <c r="K1202" i="2"/>
  <c r="J1202" i="2"/>
  <c r="O1201" i="2"/>
  <c r="K1201" i="2"/>
  <c r="J1201" i="2"/>
  <c r="O1200" i="2"/>
  <c r="K1200" i="2"/>
  <c r="J1200" i="2"/>
  <c r="O1199" i="2"/>
  <c r="K1199" i="2"/>
  <c r="J1199" i="2"/>
  <c r="O1198" i="2"/>
  <c r="K1198" i="2"/>
  <c r="J1198" i="2"/>
  <c r="O1197" i="2"/>
  <c r="K1197" i="2"/>
  <c r="J1197" i="2"/>
  <c r="O1196" i="2"/>
  <c r="K1196" i="2"/>
  <c r="J1196" i="2"/>
  <c r="O1195" i="2"/>
  <c r="K1195" i="2"/>
  <c r="J1195" i="2"/>
  <c r="O1194" i="2"/>
  <c r="K1194" i="2"/>
  <c r="J1194" i="2"/>
  <c r="O1193" i="2"/>
  <c r="K1193" i="2"/>
  <c r="J1193" i="2"/>
  <c r="O1192" i="2"/>
  <c r="K1192" i="2"/>
  <c r="J1192" i="2"/>
  <c r="O1191" i="2"/>
  <c r="K1191" i="2"/>
  <c r="J1191" i="2"/>
  <c r="O1190" i="2"/>
  <c r="K1190" i="2"/>
  <c r="J1190" i="2"/>
  <c r="O1189" i="2"/>
  <c r="K1189" i="2"/>
  <c r="J1189" i="2"/>
  <c r="O1188" i="2"/>
  <c r="K1188" i="2"/>
  <c r="J1188" i="2"/>
  <c r="O1187" i="2"/>
  <c r="K1187" i="2"/>
  <c r="J1187" i="2"/>
  <c r="O1186" i="2"/>
  <c r="K1186" i="2"/>
  <c r="J1186" i="2"/>
  <c r="O1185" i="2"/>
  <c r="K1185" i="2"/>
  <c r="J1185" i="2"/>
  <c r="O1184" i="2"/>
  <c r="K1184" i="2"/>
  <c r="J1184" i="2"/>
  <c r="O1183" i="2"/>
  <c r="K1183" i="2"/>
  <c r="J1183" i="2"/>
  <c r="O1182" i="2"/>
  <c r="K1182" i="2"/>
  <c r="J1182" i="2"/>
  <c r="O1181" i="2"/>
  <c r="K1181" i="2"/>
  <c r="J1181" i="2"/>
  <c r="O1180" i="2"/>
  <c r="K1180" i="2"/>
  <c r="J1180" i="2"/>
  <c r="O1179" i="2"/>
  <c r="K1179" i="2"/>
  <c r="J1179" i="2"/>
  <c r="O1178" i="2"/>
  <c r="K1178" i="2"/>
  <c r="J1178" i="2"/>
  <c r="O1177" i="2"/>
  <c r="K1177" i="2"/>
  <c r="J1177" i="2"/>
  <c r="O1176" i="2"/>
  <c r="K1176" i="2"/>
  <c r="J1176" i="2"/>
  <c r="O1175" i="2"/>
  <c r="K1175" i="2"/>
  <c r="J1175" i="2"/>
  <c r="O1174" i="2"/>
  <c r="K1174" i="2"/>
  <c r="J1174" i="2"/>
  <c r="O1173" i="2"/>
  <c r="K1173" i="2"/>
  <c r="J1173" i="2"/>
  <c r="O1172" i="2"/>
  <c r="K1172" i="2"/>
  <c r="J1172" i="2"/>
  <c r="O1171" i="2"/>
  <c r="K1171" i="2"/>
  <c r="J1171" i="2"/>
  <c r="O1170" i="2"/>
  <c r="K1170" i="2"/>
  <c r="J1170" i="2"/>
  <c r="O1169" i="2"/>
  <c r="K1169" i="2"/>
  <c r="J1169" i="2"/>
  <c r="O1168" i="2"/>
  <c r="K1168" i="2"/>
  <c r="J1168" i="2"/>
  <c r="O1167" i="2"/>
  <c r="K1167" i="2"/>
  <c r="J1167" i="2"/>
  <c r="O1166" i="2"/>
  <c r="K1166" i="2"/>
  <c r="J1166" i="2"/>
  <c r="O1165" i="2"/>
  <c r="K1165" i="2"/>
  <c r="J1165" i="2"/>
  <c r="O1164" i="2"/>
  <c r="K1164" i="2"/>
  <c r="J1164" i="2"/>
  <c r="O1163" i="2"/>
  <c r="K1163" i="2"/>
  <c r="J1163" i="2"/>
  <c r="O1162" i="2"/>
  <c r="K1162" i="2"/>
  <c r="J1162" i="2"/>
  <c r="O1161" i="2"/>
  <c r="K1161" i="2"/>
  <c r="J1161" i="2"/>
  <c r="O1160" i="2"/>
  <c r="K1160" i="2"/>
  <c r="J1160" i="2"/>
  <c r="O1159" i="2"/>
  <c r="K1159" i="2"/>
  <c r="J1159" i="2"/>
  <c r="O1158" i="2"/>
  <c r="K1158" i="2"/>
  <c r="J1158" i="2"/>
  <c r="O1157" i="2"/>
  <c r="K1157" i="2"/>
  <c r="J1157" i="2"/>
  <c r="O1156" i="2"/>
  <c r="K1156" i="2"/>
  <c r="J1156" i="2"/>
  <c r="O1155" i="2"/>
  <c r="K1155" i="2"/>
  <c r="J1155" i="2"/>
  <c r="O1154" i="2"/>
  <c r="K1154" i="2"/>
  <c r="J1154" i="2"/>
  <c r="O1153" i="2"/>
  <c r="K1153" i="2"/>
  <c r="J1153" i="2"/>
  <c r="O1152" i="2"/>
  <c r="K1152" i="2"/>
  <c r="J1152" i="2"/>
  <c r="O1151" i="2"/>
  <c r="K1151" i="2"/>
  <c r="J1151" i="2"/>
  <c r="O1150" i="2"/>
  <c r="K1150" i="2"/>
  <c r="J1150" i="2"/>
  <c r="O1149" i="2"/>
  <c r="K1149" i="2"/>
  <c r="J1149" i="2"/>
  <c r="O1148" i="2"/>
  <c r="K1148" i="2"/>
  <c r="J1148" i="2"/>
  <c r="O1147" i="2"/>
  <c r="K1147" i="2"/>
  <c r="J1147" i="2"/>
  <c r="O1146" i="2"/>
  <c r="K1146" i="2"/>
  <c r="J1146" i="2"/>
  <c r="O1145" i="2"/>
  <c r="K1145" i="2"/>
  <c r="J1145" i="2"/>
  <c r="O1144" i="2"/>
  <c r="K1144" i="2"/>
  <c r="J1144" i="2"/>
  <c r="O1143" i="2"/>
  <c r="K1143" i="2"/>
  <c r="J1143" i="2"/>
  <c r="O1142" i="2"/>
  <c r="K1142" i="2"/>
  <c r="J1142" i="2"/>
  <c r="O1141" i="2"/>
  <c r="K1141" i="2"/>
  <c r="J1141" i="2"/>
  <c r="O1140" i="2"/>
  <c r="K1140" i="2"/>
  <c r="J1140" i="2"/>
  <c r="O1139" i="2"/>
  <c r="K1139" i="2"/>
  <c r="J1139" i="2"/>
  <c r="O1138" i="2"/>
  <c r="K1138" i="2"/>
  <c r="J1138" i="2"/>
  <c r="O1137" i="2"/>
  <c r="K1137" i="2"/>
  <c r="J1137" i="2"/>
  <c r="O1136" i="2"/>
  <c r="K1136" i="2"/>
  <c r="J1136" i="2"/>
  <c r="O1135" i="2"/>
  <c r="K1135" i="2"/>
  <c r="J1135" i="2"/>
  <c r="O1134" i="2"/>
  <c r="K1134" i="2"/>
  <c r="J1134" i="2"/>
  <c r="O1133" i="2"/>
  <c r="K1133" i="2"/>
  <c r="J1133" i="2"/>
  <c r="O1132" i="2"/>
  <c r="K1132" i="2"/>
  <c r="J1132" i="2"/>
  <c r="O1131" i="2"/>
  <c r="K1131" i="2"/>
  <c r="J1131" i="2"/>
  <c r="O1130" i="2"/>
  <c r="K1130" i="2"/>
  <c r="J1130" i="2"/>
  <c r="O1129" i="2"/>
  <c r="K1129" i="2"/>
  <c r="J1129" i="2"/>
  <c r="O1128" i="2"/>
  <c r="K1128" i="2"/>
  <c r="J1128" i="2"/>
  <c r="O1127" i="2"/>
  <c r="K1127" i="2"/>
  <c r="J1127" i="2"/>
  <c r="O1126" i="2"/>
  <c r="K1126" i="2"/>
  <c r="J1126" i="2"/>
  <c r="O1125" i="2"/>
  <c r="K1125" i="2"/>
  <c r="J1125" i="2"/>
  <c r="O1124" i="2"/>
  <c r="K1124" i="2"/>
  <c r="J1124" i="2"/>
  <c r="O1123" i="2"/>
  <c r="K1123" i="2"/>
  <c r="J1123" i="2"/>
  <c r="O1122" i="2"/>
  <c r="K1122" i="2"/>
  <c r="J1122" i="2"/>
  <c r="O1121" i="2"/>
  <c r="K1121" i="2"/>
  <c r="J1121" i="2"/>
  <c r="O1120" i="2"/>
  <c r="K1120" i="2"/>
  <c r="J1120" i="2"/>
  <c r="O1119" i="2"/>
  <c r="K1119" i="2"/>
  <c r="J1119" i="2"/>
  <c r="O1118" i="2"/>
  <c r="K1118" i="2"/>
  <c r="J1118" i="2"/>
  <c r="O1117" i="2"/>
  <c r="K1117" i="2"/>
  <c r="J1117" i="2"/>
  <c r="O1116" i="2"/>
  <c r="K1116" i="2"/>
  <c r="J1116" i="2"/>
  <c r="O1115" i="2"/>
  <c r="K1115" i="2"/>
  <c r="J1115" i="2"/>
  <c r="O1114" i="2"/>
  <c r="K1114" i="2"/>
  <c r="J1114" i="2"/>
  <c r="O1113" i="2"/>
  <c r="K1113" i="2"/>
  <c r="J1113" i="2"/>
  <c r="O1112" i="2"/>
  <c r="K1112" i="2"/>
  <c r="J1112" i="2"/>
  <c r="O1111" i="2"/>
  <c r="K1111" i="2"/>
  <c r="J1111" i="2"/>
  <c r="O1110" i="2"/>
  <c r="K1110" i="2"/>
  <c r="J1110" i="2"/>
  <c r="O1109" i="2"/>
  <c r="K1109" i="2"/>
  <c r="J1109" i="2"/>
  <c r="O1108" i="2"/>
  <c r="K1108" i="2"/>
  <c r="J1108" i="2"/>
  <c r="O1107" i="2"/>
  <c r="K1107" i="2"/>
  <c r="J1107" i="2"/>
  <c r="O1106" i="2"/>
  <c r="K1106" i="2"/>
  <c r="J1106" i="2"/>
  <c r="O1105" i="2"/>
  <c r="K1105" i="2"/>
  <c r="J1105" i="2"/>
  <c r="O1104" i="2"/>
  <c r="K1104" i="2"/>
  <c r="J1104" i="2"/>
  <c r="O1103" i="2"/>
  <c r="K1103" i="2"/>
  <c r="J1103" i="2"/>
  <c r="O1102" i="2"/>
  <c r="K1102" i="2"/>
  <c r="J1102" i="2"/>
  <c r="O1101" i="2"/>
  <c r="K1101" i="2"/>
  <c r="J1101" i="2"/>
  <c r="O1100" i="2"/>
  <c r="K1100" i="2"/>
  <c r="J1100" i="2"/>
  <c r="O1099" i="2"/>
  <c r="K1099" i="2"/>
  <c r="J1099" i="2"/>
  <c r="O1098" i="2"/>
  <c r="K1098" i="2"/>
  <c r="J1098" i="2"/>
  <c r="O1097" i="2"/>
  <c r="K1097" i="2"/>
  <c r="J1097" i="2"/>
  <c r="O1096" i="2"/>
  <c r="K1096" i="2"/>
  <c r="J1096" i="2"/>
  <c r="O1095" i="2"/>
  <c r="K1095" i="2"/>
  <c r="J1095" i="2"/>
  <c r="O1094" i="2"/>
  <c r="K1094" i="2"/>
  <c r="J1094" i="2"/>
  <c r="O1093" i="2"/>
  <c r="K1093" i="2"/>
  <c r="J1093" i="2"/>
  <c r="O1092" i="2"/>
  <c r="K1092" i="2"/>
  <c r="J1092" i="2"/>
  <c r="O1091" i="2"/>
  <c r="K1091" i="2"/>
  <c r="J1091" i="2"/>
  <c r="O1090" i="2"/>
  <c r="K1090" i="2"/>
  <c r="J1090" i="2"/>
  <c r="O1089" i="2"/>
  <c r="K1089" i="2"/>
  <c r="J1089" i="2"/>
  <c r="O1088" i="2"/>
  <c r="K1088" i="2"/>
  <c r="J1088" i="2"/>
  <c r="O1087" i="2"/>
  <c r="K1087" i="2"/>
  <c r="J1087" i="2"/>
  <c r="O1086" i="2"/>
  <c r="K1086" i="2"/>
  <c r="J1086" i="2"/>
  <c r="O1085" i="2"/>
  <c r="K1085" i="2"/>
  <c r="J1085" i="2"/>
  <c r="O1084" i="2"/>
  <c r="K1084" i="2"/>
  <c r="J1084" i="2"/>
  <c r="O1083" i="2"/>
  <c r="K1083" i="2"/>
  <c r="J1083" i="2"/>
  <c r="O1082" i="2"/>
  <c r="K1082" i="2"/>
  <c r="J1082" i="2"/>
  <c r="O1081" i="2"/>
  <c r="K1081" i="2"/>
  <c r="J1081" i="2"/>
  <c r="O1080" i="2"/>
  <c r="K1080" i="2"/>
  <c r="J1080" i="2"/>
  <c r="O1079" i="2"/>
  <c r="K1079" i="2"/>
  <c r="J1079" i="2"/>
  <c r="O1078" i="2"/>
  <c r="K1078" i="2"/>
  <c r="J1078" i="2"/>
  <c r="O1077" i="2"/>
  <c r="K1077" i="2"/>
  <c r="J1077" i="2"/>
  <c r="O1076" i="2"/>
  <c r="K1076" i="2"/>
  <c r="J1076" i="2"/>
  <c r="O1075" i="2"/>
  <c r="K1075" i="2"/>
  <c r="J1075" i="2"/>
  <c r="O1074" i="2"/>
  <c r="K1074" i="2"/>
  <c r="J1074" i="2"/>
  <c r="O1073" i="2"/>
  <c r="K1073" i="2"/>
  <c r="J1073" i="2"/>
  <c r="O1072" i="2"/>
  <c r="K1072" i="2"/>
  <c r="J1072" i="2"/>
  <c r="O1071" i="2"/>
  <c r="K1071" i="2"/>
  <c r="J1071" i="2"/>
  <c r="O1070" i="2"/>
  <c r="K1070" i="2"/>
  <c r="J1070" i="2"/>
  <c r="O1069" i="2"/>
  <c r="K1069" i="2"/>
  <c r="J1069" i="2"/>
  <c r="O1068" i="2"/>
  <c r="K1068" i="2"/>
  <c r="J1068" i="2"/>
  <c r="O1067" i="2"/>
  <c r="K1067" i="2"/>
  <c r="J1067" i="2"/>
  <c r="O1066" i="2"/>
  <c r="K1066" i="2"/>
  <c r="J1066" i="2"/>
  <c r="O1065" i="2"/>
  <c r="K1065" i="2"/>
  <c r="J1065" i="2"/>
  <c r="O1064" i="2"/>
  <c r="K1064" i="2"/>
  <c r="J1064" i="2"/>
  <c r="O1063" i="2"/>
  <c r="K1063" i="2"/>
  <c r="J1063" i="2"/>
  <c r="O1062" i="2"/>
  <c r="K1062" i="2"/>
  <c r="J1062" i="2"/>
  <c r="O1061" i="2"/>
  <c r="K1061" i="2"/>
  <c r="J1061" i="2"/>
  <c r="O1060" i="2"/>
  <c r="K1060" i="2"/>
  <c r="J1060" i="2"/>
  <c r="O1059" i="2"/>
  <c r="K1059" i="2"/>
  <c r="J1059" i="2"/>
  <c r="O1058" i="2"/>
  <c r="K1058" i="2"/>
  <c r="J1058" i="2"/>
  <c r="O1057" i="2"/>
  <c r="K1057" i="2"/>
  <c r="J1057" i="2"/>
  <c r="O1056" i="2"/>
  <c r="K1056" i="2"/>
  <c r="J1056" i="2"/>
  <c r="O1055" i="2"/>
  <c r="K1055" i="2"/>
  <c r="J1055" i="2"/>
  <c r="O1054" i="2"/>
  <c r="K1054" i="2"/>
  <c r="J1054" i="2"/>
  <c r="O1053" i="2"/>
  <c r="K1053" i="2"/>
  <c r="J1053" i="2"/>
  <c r="O1052" i="2"/>
  <c r="K1052" i="2"/>
  <c r="J1052" i="2"/>
  <c r="O1051" i="2"/>
  <c r="K1051" i="2"/>
  <c r="J1051" i="2"/>
  <c r="O1050" i="2"/>
  <c r="K1050" i="2"/>
  <c r="J1050" i="2"/>
  <c r="O1049" i="2"/>
  <c r="K1049" i="2"/>
  <c r="J1049" i="2"/>
  <c r="O1048" i="2"/>
  <c r="K1048" i="2"/>
  <c r="J1048" i="2"/>
  <c r="O1047" i="2"/>
  <c r="K1047" i="2"/>
  <c r="J1047" i="2"/>
  <c r="O1046" i="2"/>
  <c r="K1046" i="2"/>
  <c r="J1046" i="2"/>
  <c r="O1045" i="2"/>
  <c r="K1045" i="2"/>
  <c r="J1045" i="2"/>
  <c r="O1044" i="2"/>
  <c r="K1044" i="2"/>
  <c r="J1044" i="2"/>
  <c r="O1043" i="2"/>
  <c r="K1043" i="2"/>
  <c r="J1043" i="2"/>
  <c r="O1042" i="2"/>
  <c r="K1042" i="2"/>
  <c r="J1042" i="2"/>
  <c r="O1041" i="2"/>
  <c r="K1041" i="2"/>
  <c r="J1041" i="2"/>
  <c r="O1040" i="2"/>
  <c r="K1040" i="2"/>
  <c r="J1040" i="2"/>
  <c r="O1039" i="2"/>
  <c r="K1039" i="2"/>
  <c r="J1039" i="2"/>
  <c r="O1038" i="2"/>
  <c r="K1038" i="2"/>
  <c r="J1038" i="2"/>
  <c r="O1037" i="2"/>
  <c r="K1037" i="2"/>
  <c r="J1037" i="2"/>
  <c r="O1036" i="2"/>
  <c r="K1036" i="2"/>
  <c r="J1036" i="2"/>
  <c r="O1035" i="2"/>
  <c r="K1035" i="2"/>
  <c r="J1035" i="2"/>
  <c r="O1034" i="2"/>
  <c r="K1034" i="2"/>
  <c r="J1034" i="2"/>
  <c r="O1033" i="2"/>
  <c r="K1033" i="2"/>
  <c r="J1033" i="2"/>
  <c r="O1032" i="2"/>
  <c r="K1032" i="2"/>
  <c r="J1032" i="2"/>
  <c r="O1031" i="2"/>
  <c r="K1031" i="2"/>
  <c r="J1031" i="2"/>
  <c r="O1030" i="2"/>
  <c r="K1030" i="2"/>
  <c r="J1030" i="2"/>
  <c r="O1029" i="2"/>
  <c r="K1029" i="2"/>
  <c r="J1029" i="2"/>
  <c r="O1028" i="2"/>
  <c r="K1028" i="2"/>
  <c r="J1028" i="2"/>
  <c r="O1027" i="2"/>
  <c r="K1027" i="2"/>
  <c r="J1027" i="2"/>
  <c r="O1026" i="2"/>
  <c r="K1026" i="2"/>
  <c r="J1026" i="2"/>
  <c r="O1025" i="2"/>
  <c r="K1025" i="2"/>
  <c r="J1025" i="2"/>
  <c r="O1024" i="2"/>
  <c r="K1024" i="2"/>
  <c r="J1024" i="2"/>
  <c r="O1023" i="2"/>
  <c r="K1023" i="2"/>
  <c r="J1023" i="2"/>
  <c r="O1022" i="2"/>
  <c r="K1022" i="2"/>
  <c r="J1022" i="2"/>
  <c r="O1021" i="2"/>
  <c r="K1021" i="2"/>
  <c r="J1021" i="2"/>
  <c r="O1020" i="2"/>
  <c r="K1020" i="2"/>
  <c r="J1020" i="2"/>
  <c r="O1019" i="2"/>
  <c r="K1019" i="2"/>
  <c r="J1019" i="2"/>
  <c r="O1018" i="2"/>
  <c r="K1018" i="2"/>
  <c r="J1018" i="2"/>
  <c r="O1017" i="2"/>
  <c r="K1017" i="2"/>
  <c r="J1017" i="2"/>
  <c r="O1016" i="2"/>
  <c r="K1016" i="2"/>
  <c r="J1016" i="2"/>
  <c r="O1015" i="2"/>
  <c r="K1015" i="2"/>
  <c r="J1015" i="2"/>
  <c r="O1014" i="2"/>
  <c r="K1014" i="2"/>
  <c r="J1014" i="2"/>
  <c r="O1013" i="2"/>
  <c r="K1013" i="2"/>
  <c r="J1013" i="2"/>
  <c r="O1012" i="2"/>
  <c r="K1012" i="2"/>
  <c r="J1012" i="2"/>
  <c r="O1011" i="2"/>
  <c r="K1011" i="2"/>
  <c r="J1011" i="2"/>
  <c r="O1010" i="2"/>
  <c r="K1010" i="2"/>
  <c r="J1010" i="2"/>
  <c r="O1009" i="2"/>
  <c r="K1009" i="2"/>
  <c r="J1009" i="2"/>
  <c r="O1008" i="2"/>
  <c r="K1008" i="2"/>
  <c r="J1008" i="2"/>
  <c r="O1007" i="2"/>
  <c r="K1007" i="2"/>
  <c r="J1007" i="2"/>
  <c r="O1006" i="2"/>
  <c r="K1006" i="2"/>
  <c r="J1006" i="2"/>
  <c r="O1005" i="2"/>
  <c r="K1005" i="2"/>
  <c r="J1005" i="2"/>
  <c r="O1004" i="2"/>
  <c r="K1004" i="2"/>
  <c r="J1004" i="2"/>
  <c r="O1003" i="2"/>
  <c r="K1003" i="2"/>
  <c r="J1003" i="2"/>
  <c r="O1002" i="2"/>
  <c r="K1002" i="2"/>
  <c r="J1002" i="2"/>
  <c r="O1001" i="2"/>
  <c r="K1001" i="2"/>
  <c r="J1001" i="2"/>
  <c r="O1000" i="2"/>
  <c r="K1000" i="2"/>
  <c r="J1000" i="2"/>
  <c r="O999" i="2"/>
  <c r="K999" i="2"/>
  <c r="J999" i="2"/>
  <c r="O998" i="2"/>
  <c r="K998" i="2"/>
  <c r="J998" i="2"/>
  <c r="O997" i="2"/>
  <c r="K997" i="2"/>
  <c r="J997" i="2"/>
  <c r="O996" i="2"/>
  <c r="K996" i="2"/>
  <c r="J996" i="2"/>
  <c r="O995" i="2"/>
  <c r="K995" i="2"/>
  <c r="J995" i="2"/>
  <c r="O994" i="2"/>
  <c r="K994" i="2"/>
  <c r="J994" i="2"/>
  <c r="O993" i="2"/>
  <c r="K993" i="2"/>
  <c r="J993" i="2"/>
  <c r="O992" i="2"/>
  <c r="K992" i="2"/>
  <c r="J992" i="2"/>
  <c r="O991" i="2"/>
  <c r="K991" i="2"/>
  <c r="J991" i="2"/>
  <c r="O990" i="2"/>
  <c r="K990" i="2"/>
  <c r="J990" i="2"/>
  <c r="O989" i="2"/>
  <c r="K989" i="2"/>
  <c r="J989" i="2"/>
  <c r="O988" i="2"/>
  <c r="K988" i="2"/>
  <c r="J988" i="2"/>
  <c r="O987" i="2"/>
  <c r="K987" i="2"/>
  <c r="J987" i="2"/>
  <c r="O986" i="2"/>
  <c r="K986" i="2"/>
  <c r="J986" i="2"/>
  <c r="O985" i="2"/>
  <c r="K985" i="2"/>
  <c r="J985" i="2"/>
  <c r="O984" i="2"/>
  <c r="K984" i="2"/>
  <c r="J984" i="2"/>
  <c r="O983" i="2"/>
  <c r="K983" i="2"/>
  <c r="J983" i="2"/>
  <c r="O982" i="2"/>
  <c r="K982" i="2"/>
  <c r="J982" i="2"/>
  <c r="O981" i="2"/>
  <c r="K981" i="2"/>
  <c r="J981" i="2"/>
  <c r="O980" i="2"/>
  <c r="K980" i="2"/>
  <c r="J980" i="2"/>
  <c r="O979" i="2"/>
  <c r="K979" i="2"/>
  <c r="J979" i="2"/>
  <c r="O978" i="2"/>
  <c r="K978" i="2"/>
  <c r="J978" i="2"/>
  <c r="O977" i="2"/>
  <c r="K977" i="2"/>
  <c r="J977" i="2"/>
  <c r="O976" i="2"/>
  <c r="K976" i="2"/>
  <c r="J976" i="2"/>
  <c r="O975" i="2"/>
  <c r="K975" i="2"/>
  <c r="J975" i="2"/>
  <c r="O974" i="2"/>
  <c r="K974" i="2"/>
  <c r="J974" i="2"/>
  <c r="O973" i="2"/>
  <c r="K973" i="2"/>
  <c r="J973" i="2"/>
  <c r="O972" i="2"/>
  <c r="K972" i="2"/>
  <c r="J972" i="2"/>
  <c r="O971" i="2"/>
  <c r="K971" i="2"/>
  <c r="J971" i="2"/>
  <c r="O970" i="2"/>
  <c r="K970" i="2"/>
  <c r="J970" i="2"/>
  <c r="O969" i="2"/>
  <c r="K969" i="2"/>
  <c r="J969" i="2"/>
  <c r="O968" i="2"/>
  <c r="K968" i="2"/>
  <c r="J968" i="2"/>
  <c r="O967" i="2"/>
  <c r="K967" i="2"/>
  <c r="J967" i="2"/>
  <c r="O966" i="2"/>
  <c r="K966" i="2"/>
  <c r="J966" i="2"/>
  <c r="O965" i="2"/>
  <c r="K965" i="2"/>
  <c r="J965" i="2"/>
  <c r="O964" i="2"/>
  <c r="K964" i="2"/>
  <c r="J964" i="2"/>
  <c r="O963" i="2"/>
  <c r="K963" i="2"/>
  <c r="J963" i="2"/>
  <c r="O962" i="2"/>
  <c r="K962" i="2"/>
  <c r="J962" i="2"/>
  <c r="O961" i="2"/>
  <c r="K961" i="2"/>
  <c r="J961" i="2"/>
  <c r="O960" i="2"/>
  <c r="K960" i="2"/>
  <c r="J960" i="2"/>
  <c r="O959" i="2"/>
  <c r="K959" i="2"/>
  <c r="J959" i="2"/>
  <c r="O958" i="2"/>
  <c r="K958" i="2"/>
  <c r="J958" i="2"/>
  <c r="O957" i="2"/>
  <c r="K957" i="2"/>
  <c r="J957" i="2"/>
  <c r="O956" i="2"/>
  <c r="K956" i="2"/>
  <c r="J956" i="2"/>
  <c r="O955" i="2"/>
  <c r="K955" i="2"/>
  <c r="J955" i="2"/>
  <c r="O954" i="2"/>
  <c r="K954" i="2"/>
  <c r="J954" i="2"/>
  <c r="O953" i="2"/>
  <c r="K953" i="2"/>
  <c r="J953" i="2"/>
  <c r="O952" i="2"/>
  <c r="K952" i="2"/>
  <c r="J952" i="2"/>
  <c r="O951" i="2"/>
  <c r="K951" i="2"/>
  <c r="J951" i="2"/>
  <c r="O950" i="2"/>
  <c r="K950" i="2"/>
  <c r="J950" i="2"/>
  <c r="O949" i="2"/>
  <c r="K949" i="2"/>
  <c r="J949" i="2"/>
  <c r="O948" i="2"/>
  <c r="K948" i="2"/>
  <c r="J948" i="2"/>
  <c r="O947" i="2"/>
  <c r="K947" i="2"/>
  <c r="J947" i="2"/>
  <c r="O946" i="2"/>
  <c r="K946" i="2"/>
  <c r="J946" i="2"/>
  <c r="O945" i="2"/>
  <c r="K945" i="2"/>
  <c r="J945" i="2"/>
  <c r="O944" i="2"/>
  <c r="K944" i="2"/>
  <c r="J944" i="2"/>
  <c r="O943" i="2"/>
  <c r="K943" i="2"/>
  <c r="J943" i="2"/>
  <c r="O942" i="2"/>
  <c r="K942" i="2"/>
  <c r="J942" i="2"/>
  <c r="O941" i="2"/>
  <c r="K941" i="2"/>
  <c r="J941" i="2"/>
  <c r="O940" i="2"/>
  <c r="K940" i="2"/>
  <c r="J940" i="2"/>
  <c r="O939" i="2"/>
  <c r="K939" i="2"/>
  <c r="J939" i="2"/>
  <c r="O938" i="2"/>
  <c r="K938" i="2"/>
  <c r="J938" i="2"/>
  <c r="O937" i="2"/>
  <c r="K937" i="2"/>
  <c r="J937" i="2"/>
  <c r="O936" i="2"/>
  <c r="K936" i="2"/>
  <c r="J936" i="2"/>
  <c r="O935" i="2"/>
  <c r="K935" i="2"/>
  <c r="J935" i="2"/>
  <c r="O934" i="2"/>
  <c r="K934" i="2"/>
  <c r="J934" i="2"/>
  <c r="O933" i="2"/>
  <c r="K933" i="2"/>
  <c r="J933" i="2"/>
  <c r="O932" i="2"/>
  <c r="K932" i="2"/>
  <c r="J932" i="2"/>
  <c r="O931" i="2"/>
  <c r="K931" i="2"/>
  <c r="J931" i="2"/>
  <c r="O930" i="2"/>
  <c r="K930" i="2"/>
  <c r="J930" i="2"/>
  <c r="O929" i="2"/>
  <c r="K929" i="2"/>
  <c r="J929" i="2"/>
  <c r="O928" i="2"/>
  <c r="K928" i="2"/>
  <c r="J928" i="2"/>
  <c r="O927" i="2"/>
  <c r="K927" i="2"/>
  <c r="J927" i="2"/>
  <c r="O926" i="2"/>
  <c r="K926" i="2"/>
  <c r="J926" i="2"/>
  <c r="O925" i="2"/>
  <c r="K925" i="2"/>
  <c r="J925" i="2"/>
  <c r="O924" i="2"/>
  <c r="K924" i="2"/>
  <c r="J924" i="2"/>
  <c r="O923" i="2"/>
  <c r="K923" i="2"/>
  <c r="J923" i="2"/>
  <c r="O922" i="2"/>
  <c r="K922" i="2"/>
  <c r="J922" i="2"/>
  <c r="O921" i="2"/>
  <c r="K921" i="2"/>
  <c r="J921" i="2"/>
  <c r="O920" i="2"/>
  <c r="K920" i="2"/>
  <c r="J920" i="2"/>
  <c r="O919" i="2"/>
  <c r="K919" i="2"/>
  <c r="J919" i="2"/>
  <c r="O918" i="2"/>
  <c r="K918" i="2"/>
  <c r="J918" i="2"/>
  <c r="O917" i="2"/>
  <c r="K917" i="2"/>
  <c r="J917" i="2"/>
  <c r="O916" i="2"/>
  <c r="K916" i="2"/>
  <c r="J916" i="2"/>
  <c r="O915" i="2"/>
  <c r="K915" i="2"/>
  <c r="J915" i="2"/>
  <c r="O914" i="2"/>
  <c r="K914" i="2"/>
  <c r="J914" i="2"/>
  <c r="O913" i="2"/>
  <c r="K913" i="2"/>
  <c r="J913" i="2"/>
  <c r="O912" i="2"/>
  <c r="K912" i="2"/>
  <c r="J912" i="2"/>
  <c r="O911" i="2"/>
  <c r="K911" i="2"/>
  <c r="J911" i="2"/>
  <c r="O910" i="2"/>
  <c r="K910" i="2"/>
  <c r="J910" i="2"/>
  <c r="O909" i="2"/>
  <c r="K909" i="2"/>
  <c r="J909" i="2"/>
  <c r="O908" i="2"/>
  <c r="K908" i="2"/>
  <c r="J908" i="2"/>
  <c r="O907" i="2"/>
  <c r="K907" i="2"/>
  <c r="J907" i="2"/>
  <c r="O906" i="2"/>
  <c r="K906" i="2"/>
  <c r="J906" i="2"/>
  <c r="O905" i="2"/>
  <c r="K905" i="2"/>
  <c r="J905" i="2"/>
  <c r="O904" i="2"/>
  <c r="K904" i="2"/>
  <c r="J904" i="2"/>
  <c r="O903" i="2"/>
  <c r="K903" i="2"/>
  <c r="J903" i="2"/>
  <c r="O902" i="2"/>
  <c r="K902" i="2"/>
  <c r="J902" i="2"/>
  <c r="O901" i="2"/>
  <c r="K901" i="2"/>
  <c r="J901" i="2"/>
  <c r="O900" i="2"/>
  <c r="K900" i="2"/>
  <c r="J900" i="2"/>
  <c r="O899" i="2"/>
  <c r="K899" i="2"/>
  <c r="J899" i="2"/>
  <c r="O898" i="2"/>
  <c r="K898" i="2"/>
  <c r="J898" i="2"/>
  <c r="O897" i="2"/>
  <c r="K897" i="2"/>
  <c r="J897" i="2"/>
  <c r="O896" i="2"/>
  <c r="K896" i="2"/>
  <c r="J896" i="2"/>
  <c r="O895" i="2"/>
  <c r="K895" i="2"/>
  <c r="J895" i="2"/>
  <c r="O894" i="2"/>
  <c r="K894" i="2"/>
  <c r="J894" i="2"/>
  <c r="O893" i="2"/>
  <c r="K893" i="2"/>
  <c r="J893" i="2"/>
  <c r="O892" i="2"/>
  <c r="K892" i="2"/>
  <c r="J892" i="2"/>
  <c r="O891" i="2"/>
  <c r="K891" i="2"/>
  <c r="J891" i="2"/>
  <c r="O890" i="2"/>
  <c r="K890" i="2"/>
  <c r="J890" i="2"/>
  <c r="O889" i="2"/>
  <c r="K889" i="2"/>
  <c r="J889" i="2"/>
  <c r="O888" i="2"/>
  <c r="K888" i="2"/>
  <c r="J888" i="2"/>
  <c r="O887" i="2"/>
  <c r="K887" i="2"/>
  <c r="J887" i="2"/>
  <c r="O886" i="2"/>
  <c r="K886" i="2"/>
  <c r="J886" i="2"/>
  <c r="O885" i="2"/>
  <c r="K885" i="2"/>
  <c r="J885" i="2"/>
  <c r="O884" i="2"/>
  <c r="K884" i="2"/>
  <c r="J884" i="2"/>
  <c r="O883" i="2"/>
  <c r="K883" i="2"/>
  <c r="J883" i="2"/>
  <c r="O882" i="2"/>
  <c r="K882" i="2"/>
  <c r="J882" i="2"/>
  <c r="O881" i="2"/>
  <c r="K881" i="2"/>
  <c r="J881" i="2"/>
  <c r="O880" i="2"/>
  <c r="K880" i="2"/>
  <c r="J880" i="2"/>
  <c r="O879" i="2"/>
  <c r="K879" i="2"/>
  <c r="J879" i="2"/>
  <c r="O878" i="2"/>
  <c r="K878" i="2"/>
  <c r="J878" i="2"/>
  <c r="O877" i="2"/>
  <c r="K877" i="2"/>
  <c r="J877" i="2"/>
  <c r="O876" i="2"/>
  <c r="K876" i="2"/>
  <c r="J876" i="2"/>
  <c r="O875" i="2"/>
  <c r="K875" i="2"/>
  <c r="J875" i="2"/>
  <c r="O874" i="2"/>
  <c r="K874" i="2"/>
  <c r="J874" i="2"/>
  <c r="O873" i="2"/>
  <c r="K873" i="2"/>
  <c r="J873" i="2"/>
  <c r="O872" i="2"/>
  <c r="K872" i="2"/>
  <c r="J872" i="2"/>
  <c r="O871" i="2"/>
  <c r="K871" i="2"/>
  <c r="J871" i="2"/>
  <c r="O870" i="2"/>
  <c r="K870" i="2"/>
  <c r="J870" i="2"/>
  <c r="O869" i="2"/>
  <c r="K869" i="2"/>
  <c r="J869" i="2"/>
  <c r="O868" i="2"/>
  <c r="K868" i="2"/>
  <c r="J868" i="2"/>
  <c r="O867" i="2"/>
  <c r="K867" i="2"/>
  <c r="J867" i="2"/>
  <c r="O866" i="2"/>
  <c r="K866" i="2"/>
  <c r="J866" i="2"/>
  <c r="O865" i="2"/>
  <c r="K865" i="2"/>
  <c r="J865" i="2"/>
  <c r="O864" i="2"/>
  <c r="K864" i="2"/>
  <c r="J864" i="2"/>
  <c r="O863" i="2"/>
  <c r="K863" i="2"/>
  <c r="J863" i="2"/>
  <c r="O862" i="2"/>
  <c r="K862" i="2"/>
  <c r="J862" i="2"/>
  <c r="O861" i="2"/>
  <c r="K861" i="2"/>
  <c r="J861" i="2"/>
  <c r="O860" i="2"/>
  <c r="K860" i="2"/>
  <c r="J860" i="2"/>
  <c r="O859" i="2"/>
  <c r="K859" i="2"/>
  <c r="J859" i="2"/>
  <c r="O858" i="2"/>
  <c r="K858" i="2"/>
  <c r="J858" i="2"/>
  <c r="O857" i="2"/>
  <c r="K857" i="2"/>
  <c r="J857" i="2"/>
  <c r="O856" i="2"/>
  <c r="K856" i="2"/>
  <c r="J856" i="2"/>
  <c r="O855" i="2"/>
  <c r="K855" i="2"/>
  <c r="J855" i="2"/>
  <c r="O854" i="2"/>
  <c r="K854" i="2"/>
  <c r="J854" i="2"/>
  <c r="O853" i="2"/>
  <c r="K853" i="2"/>
  <c r="J853" i="2"/>
  <c r="O852" i="2"/>
  <c r="K852" i="2"/>
  <c r="J852" i="2"/>
  <c r="O851" i="2"/>
  <c r="K851" i="2"/>
  <c r="J851" i="2"/>
  <c r="O850" i="2"/>
  <c r="K850" i="2"/>
  <c r="J850" i="2"/>
  <c r="O849" i="2"/>
  <c r="K849" i="2"/>
  <c r="J849" i="2"/>
  <c r="O848" i="2"/>
  <c r="K848" i="2"/>
  <c r="J848" i="2"/>
  <c r="O847" i="2"/>
  <c r="K847" i="2"/>
  <c r="J847" i="2"/>
  <c r="O846" i="2"/>
  <c r="K846" i="2"/>
  <c r="J846" i="2"/>
  <c r="O845" i="2"/>
  <c r="K845" i="2"/>
  <c r="J845" i="2"/>
  <c r="O844" i="2"/>
  <c r="K844" i="2"/>
  <c r="J844" i="2"/>
  <c r="O843" i="2"/>
  <c r="K843" i="2"/>
  <c r="J843" i="2"/>
  <c r="O842" i="2"/>
  <c r="K842" i="2"/>
  <c r="J842" i="2"/>
  <c r="O841" i="2"/>
  <c r="K841" i="2"/>
  <c r="J841" i="2"/>
  <c r="O840" i="2"/>
  <c r="K840" i="2"/>
  <c r="J840" i="2"/>
  <c r="O839" i="2"/>
  <c r="K839" i="2"/>
  <c r="J839" i="2"/>
  <c r="O838" i="2"/>
  <c r="K838" i="2"/>
  <c r="J838" i="2"/>
  <c r="O837" i="2"/>
  <c r="K837" i="2"/>
  <c r="J837" i="2"/>
  <c r="O836" i="2"/>
  <c r="K836" i="2"/>
  <c r="J836" i="2"/>
  <c r="O835" i="2"/>
  <c r="K835" i="2"/>
  <c r="J835" i="2"/>
  <c r="O834" i="2"/>
  <c r="K834" i="2"/>
  <c r="J834" i="2"/>
  <c r="O833" i="2"/>
  <c r="K833" i="2"/>
  <c r="J833" i="2"/>
  <c r="O832" i="2"/>
  <c r="K832" i="2"/>
  <c r="J832" i="2"/>
  <c r="O831" i="2"/>
  <c r="K831" i="2"/>
  <c r="J831" i="2"/>
  <c r="O830" i="2"/>
  <c r="K830" i="2"/>
  <c r="J830" i="2"/>
  <c r="O829" i="2"/>
  <c r="K829" i="2"/>
  <c r="J829" i="2"/>
  <c r="O828" i="2"/>
  <c r="K828" i="2"/>
  <c r="J828" i="2"/>
  <c r="O827" i="2"/>
  <c r="K827" i="2"/>
  <c r="J827" i="2"/>
  <c r="O826" i="2"/>
  <c r="K826" i="2"/>
  <c r="J826" i="2"/>
  <c r="O825" i="2"/>
  <c r="K825" i="2"/>
  <c r="J825" i="2"/>
  <c r="O824" i="2"/>
  <c r="K824" i="2"/>
  <c r="J824" i="2"/>
  <c r="O823" i="2"/>
  <c r="K823" i="2"/>
  <c r="J823" i="2"/>
  <c r="O822" i="2"/>
  <c r="K822" i="2"/>
  <c r="J822" i="2"/>
  <c r="O821" i="2"/>
  <c r="K821" i="2"/>
  <c r="J821" i="2"/>
  <c r="O820" i="2"/>
  <c r="K820" i="2"/>
  <c r="J820" i="2"/>
  <c r="O819" i="2"/>
  <c r="K819" i="2"/>
  <c r="J819" i="2"/>
  <c r="O818" i="2"/>
  <c r="K818" i="2"/>
  <c r="J818" i="2"/>
  <c r="O817" i="2"/>
  <c r="K817" i="2"/>
  <c r="J817" i="2"/>
  <c r="O816" i="2"/>
  <c r="K816" i="2"/>
  <c r="J816" i="2"/>
  <c r="O815" i="2"/>
  <c r="K815" i="2"/>
  <c r="J815" i="2"/>
  <c r="O814" i="2"/>
  <c r="K814" i="2"/>
  <c r="J814" i="2"/>
  <c r="O813" i="2"/>
  <c r="K813" i="2"/>
  <c r="J813" i="2"/>
  <c r="O812" i="2"/>
  <c r="K812" i="2"/>
  <c r="J812" i="2"/>
  <c r="O811" i="2"/>
  <c r="K811" i="2"/>
  <c r="J811" i="2"/>
  <c r="O810" i="2"/>
  <c r="K810" i="2"/>
  <c r="J810" i="2"/>
  <c r="O809" i="2"/>
  <c r="K809" i="2"/>
  <c r="J809" i="2"/>
  <c r="O808" i="2"/>
  <c r="K808" i="2"/>
  <c r="J808" i="2"/>
  <c r="O807" i="2"/>
  <c r="K807" i="2"/>
  <c r="J807" i="2"/>
  <c r="O806" i="2"/>
  <c r="K806" i="2"/>
  <c r="J806" i="2"/>
  <c r="O805" i="2"/>
  <c r="K805" i="2"/>
  <c r="J805" i="2"/>
  <c r="O804" i="2"/>
  <c r="K804" i="2"/>
  <c r="J804" i="2"/>
  <c r="O803" i="2"/>
  <c r="K803" i="2"/>
  <c r="J803" i="2"/>
  <c r="O802" i="2"/>
  <c r="K802" i="2"/>
  <c r="J802" i="2"/>
  <c r="O801" i="2"/>
  <c r="K801" i="2"/>
  <c r="J801" i="2"/>
  <c r="O800" i="2"/>
  <c r="K800" i="2"/>
  <c r="J800" i="2"/>
  <c r="O799" i="2"/>
  <c r="K799" i="2"/>
  <c r="J799" i="2"/>
  <c r="O798" i="2"/>
  <c r="K798" i="2"/>
  <c r="J798" i="2"/>
  <c r="O797" i="2"/>
  <c r="K797" i="2"/>
  <c r="J797" i="2"/>
  <c r="O796" i="2"/>
  <c r="K796" i="2"/>
  <c r="J796" i="2"/>
  <c r="O795" i="2"/>
  <c r="K795" i="2"/>
  <c r="J795" i="2"/>
  <c r="O794" i="2"/>
  <c r="K794" i="2"/>
  <c r="J794" i="2"/>
  <c r="O793" i="2"/>
  <c r="K793" i="2"/>
  <c r="J793" i="2"/>
  <c r="O792" i="2"/>
  <c r="K792" i="2"/>
  <c r="J792" i="2"/>
  <c r="O791" i="2"/>
  <c r="K791" i="2"/>
  <c r="J791" i="2"/>
  <c r="O790" i="2"/>
  <c r="K790" i="2"/>
  <c r="J790" i="2"/>
  <c r="O789" i="2"/>
  <c r="K789" i="2"/>
  <c r="J789" i="2"/>
  <c r="O788" i="2"/>
  <c r="K788" i="2"/>
  <c r="J788" i="2"/>
  <c r="O787" i="2"/>
  <c r="K787" i="2"/>
  <c r="J787" i="2"/>
  <c r="O786" i="2"/>
  <c r="K786" i="2"/>
  <c r="J786" i="2"/>
  <c r="O785" i="2"/>
  <c r="K785" i="2"/>
  <c r="J785" i="2"/>
  <c r="O784" i="2"/>
  <c r="K784" i="2"/>
  <c r="J784" i="2"/>
  <c r="O783" i="2"/>
  <c r="K783" i="2"/>
  <c r="J783" i="2"/>
  <c r="O782" i="2"/>
  <c r="K782" i="2"/>
  <c r="J782" i="2"/>
  <c r="O781" i="2"/>
  <c r="K781" i="2"/>
  <c r="J781" i="2"/>
  <c r="O780" i="2"/>
  <c r="K780" i="2"/>
  <c r="J780" i="2"/>
  <c r="O779" i="2"/>
  <c r="K779" i="2"/>
  <c r="J779" i="2"/>
  <c r="O778" i="2"/>
  <c r="K778" i="2"/>
  <c r="J778" i="2"/>
  <c r="O777" i="2"/>
  <c r="K777" i="2"/>
  <c r="J777" i="2"/>
  <c r="O776" i="2"/>
  <c r="K776" i="2"/>
  <c r="J776" i="2"/>
  <c r="O775" i="2"/>
  <c r="K775" i="2"/>
  <c r="J775" i="2"/>
  <c r="O774" i="2"/>
  <c r="K774" i="2"/>
  <c r="J774" i="2"/>
  <c r="O773" i="2"/>
  <c r="K773" i="2"/>
  <c r="J773" i="2"/>
  <c r="O772" i="2"/>
  <c r="K772" i="2"/>
  <c r="J772" i="2"/>
  <c r="O771" i="2"/>
  <c r="K771" i="2"/>
  <c r="J771" i="2"/>
  <c r="O770" i="2"/>
  <c r="K770" i="2"/>
  <c r="J770" i="2"/>
  <c r="O769" i="2"/>
  <c r="K769" i="2"/>
  <c r="J769" i="2"/>
  <c r="O768" i="2"/>
  <c r="K768" i="2"/>
  <c r="J768" i="2"/>
  <c r="O767" i="2"/>
  <c r="K767" i="2"/>
  <c r="J767" i="2"/>
  <c r="O766" i="2"/>
  <c r="K766" i="2"/>
  <c r="J766" i="2"/>
  <c r="O765" i="2"/>
  <c r="K765" i="2"/>
  <c r="J765" i="2"/>
  <c r="O764" i="2"/>
  <c r="K764" i="2"/>
  <c r="J764" i="2"/>
  <c r="O763" i="2"/>
  <c r="K763" i="2"/>
  <c r="J763" i="2"/>
  <c r="O762" i="2"/>
  <c r="K762" i="2"/>
  <c r="J762" i="2"/>
  <c r="O761" i="2"/>
  <c r="K761" i="2"/>
  <c r="J761" i="2"/>
  <c r="O760" i="2"/>
  <c r="K760" i="2"/>
  <c r="J760" i="2"/>
  <c r="O759" i="2"/>
  <c r="K759" i="2"/>
  <c r="J759" i="2"/>
  <c r="O758" i="2"/>
  <c r="K758" i="2"/>
  <c r="J758" i="2"/>
  <c r="O757" i="2"/>
  <c r="K757" i="2"/>
  <c r="J757" i="2"/>
  <c r="O756" i="2"/>
  <c r="K756" i="2"/>
  <c r="J756" i="2"/>
  <c r="O755" i="2"/>
  <c r="K755" i="2"/>
  <c r="J755" i="2"/>
  <c r="O754" i="2"/>
  <c r="K754" i="2"/>
  <c r="J754" i="2"/>
  <c r="O753" i="2"/>
  <c r="K753" i="2"/>
  <c r="J753" i="2"/>
  <c r="O752" i="2"/>
  <c r="K752" i="2"/>
  <c r="J752" i="2"/>
  <c r="O751" i="2"/>
  <c r="K751" i="2"/>
  <c r="J751" i="2"/>
  <c r="O750" i="2"/>
  <c r="K750" i="2"/>
  <c r="J750" i="2"/>
  <c r="O749" i="2"/>
  <c r="K749" i="2"/>
  <c r="J749" i="2"/>
  <c r="O748" i="2"/>
  <c r="K748" i="2"/>
  <c r="J748" i="2"/>
  <c r="O747" i="2"/>
  <c r="K747" i="2"/>
  <c r="J747" i="2"/>
  <c r="O746" i="2"/>
  <c r="K746" i="2"/>
  <c r="J746" i="2"/>
  <c r="O745" i="2"/>
  <c r="K745" i="2"/>
  <c r="J745" i="2"/>
  <c r="O744" i="2"/>
  <c r="K744" i="2"/>
  <c r="J744" i="2"/>
  <c r="O743" i="2"/>
  <c r="K743" i="2"/>
  <c r="J743" i="2"/>
  <c r="O742" i="2"/>
  <c r="K742" i="2"/>
  <c r="J742" i="2"/>
  <c r="O741" i="2"/>
  <c r="K741" i="2"/>
  <c r="J741" i="2"/>
  <c r="O740" i="2"/>
  <c r="K740" i="2"/>
  <c r="J740" i="2"/>
  <c r="O739" i="2"/>
  <c r="K739" i="2"/>
  <c r="J739" i="2"/>
  <c r="O738" i="2"/>
  <c r="K738" i="2"/>
  <c r="J738" i="2"/>
  <c r="O737" i="2"/>
  <c r="K737" i="2"/>
  <c r="J737" i="2"/>
  <c r="O736" i="2"/>
  <c r="K736" i="2"/>
  <c r="J736" i="2"/>
  <c r="O735" i="2"/>
  <c r="K735" i="2"/>
  <c r="J735" i="2"/>
  <c r="O734" i="2"/>
  <c r="K734" i="2"/>
  <c r="J734" i="2"/>
  <c r="O733" i="2"/>
  <c r="K733" i="2"/>
  <c r="J733" i="2"/>
  <c r="O732" i="2"/>
  <c r="K732" i="2"/>
  <c r="J732" i="2"/>
  <c r="O731" i="2"/>
  <c r="K731" i="2"/>
  <c r="J731" i="2"/>
  <c r="O730" i="2"/>
  <c r="K730" i="2"/>
  <c r="J730" i="2"/>
  <c r="O729" i="2"/>
  <c r="K729" i="2"/>
  <c r="J729" i="2"/>
  <c r="O728" i="2"/>
  <c r="K728" i="2"/>
  <c r="J728" i="2"/>
  <c r="O727" i="2"/>
  <c r="K727" i="2"/>
  <c r="J727" i="2"/>
  <c r="O726" i="2"/>
  <c r="K726" i="2"/>
  <c r="J726" i="2"/>
  <c r="O725" i="2"/>
  <c r="K725" i="2"/>
  <c r="J725" i="2"/>
  <c r="O724" i="2"/>
  <c r="K724" i="2"/>
  <c r="J724" i="2"/>
  <c r="O723" i="2"/>
  <c r="K723" i="2"/>
  <c r="J723" i="2"/>
  <c r="O722" i="2"/>
  <c r="K722" i="2"/>
  <c r="J722" i="2"/>
  <c r="O721" i="2"/>
  <c r="K721" i="2"/>
  <c r="J721" i="2"/>
  <c r="O720" i="2"/>
  <c r="K720" i="2"/>
  <c r="J720" i="2"/>
  <c r="O719" i="2"/>
  <c r="K719" i="2"/>
  <c r="J719" i="2"/>
  <c r="O718" i="2"/>
  <c r="K718" i="2"/>
  <c r="J718" i="2"/>
  <c r="O717" i="2"/>
  <c r="K717" i="2"/>
  <c r="J717" i="2"/>
  <c r="O716" i="2"/>
  <c r="K716" i="2"/>
  <c r="J716" i="2"/>
  <c r="O715" i="2"/>
  <c r="K715" i="2"/>
  <c r="J715" i="2"/>
  <c r="O714" i="2"/>
  <c r="K714" i="2"/>
  <c r="J714" i="2"/>
  <c r="O713" i="2"/>
  <c r="K713" i="2"/>
  <c r="J713" i="2"/>
  <c r="O712" i="2"/>
  <c r="K712" i="2"/>
  <c r="J712" i="2"/>
  <c r="O711" i="2"/>
  <c r="K711" i="2"/>
  <c r="J711" i="2"/>
  <c r="O710" i="2"/>
  <c r="K710" i="2"/>
  <c r="J710" i="2"/>
  <c r="O709" i="2"/>
  <c r="K709" i="2"/>
  <c r="J709" i="2"/>
  <c r="O708" i="2"/>
  <c r="K708" i="2"/>
  <c r="J708" i="2"/>
  <c r="O707" i="2"/>
  <c r="K707" i="2"/>
  <c r="J707" i="2"/>
  <c r="O706" i="2"/>
  <c r="K706" i="2"/>
  <c r="J706" i="2"/>
  <c r="O705" i="2"/>
  <c r="K705" i="2"/>
  <c r="J705" i="2"/>
  <c r="O704" i="2"/>
  <c r="K704" i="2"/>
  <c r="J704" i="2"/>
  <c r="O703" i="2"/>
  <c r="K703" i="2"/>
  <c r="J703" i="2"/>
  <c r="O702" i="2"/>
  <c r="K702" i="2"/>
  <c r="J702" i="2"/>
  <c r="O701" i="2"/>
  <c r="K701" i="2"/>
  <c r="J701" i="2"/>
  <c r="O700" i="2"/>
  <c r="K700" i="2"/>
  <c r="J700" i="2"/>
  <c r="O699" i="2"/>
  <c r="K699" i="2"/>
  <c r="J699" i="2"/>
  <c r="O698" i="2"/>
  <c r="K698" i="2"/>
  <c r="J698" i="2"/>
  <c r="O697" i="2"/>
  <c r="K697" i="2"/>
  <c r="J697" i="2"/>
  <c r="O696" i="2"/>
  <c r="K696" i="2"/>
  <c r="J696" i="2"/>
  <c r="O695" i="2"/>
  <c r="K695" i="2"/>
  <c r="J695" i="2"/>
  <c r="O694" i="2"/>
  <c r="K694" i="2"/>
  <c r="J694" i="2"/>
  <c r="O693" i="2"/>
  <c r="K693" i="2"/>
  <c r="J693" i="2"/>
  <c r="O692" i="2"/>
  <c r="K692" i="2"/>
  <c r="J692" i="2"/>
  <c r="O691" i="2"/>
  <c r="K691" i="2"/>
  <c r="J691" i="2"/>
  <c r="O690" i="2"/>
  <c r="K690" i="2"/>
  <c r="J690" i="2"/>
  <c r="O689" i="2"/>
  <c r="K689" i="2"/>
  <c r="J689" i="2"/>
  <c r="O688" i="2"/>
  <c r="K688" i="2"/>
  <c r="J688" i="2"/>
  <c r="O687" i="2"/>
  <c r="K687" i="2"/>
  <c r="J687" i="2"/>
  <c r="O686" i="2"/>
  <c r="K686" i="2"/>
  <c r="J686" i="2"/>
  <c r="O685" i="2"/>
  <c r="K685" i="2"/>
  <c r="J685" i="2"/>
  <c r="O684" i="2"/>
  <c r="K684" i="2"/>
  <c r="J684" i="2"/>
  <c r="O683" i="2"/>
  <c r="K683" i="2"/>
  <c r="J683" i="2"/>
  <c r="O682" i="2"/>
  <c r="K682" i="2"/>
  <c r="J682" i="2"/>
  <c r="O681" i="2"/>
  <c r="K681" i="2"/>
  <c r="J681" i="2"/>
  <c r="O680" i="2"/>
  <c r="K680" i="2"/>
  <c r="J680" i="2"/>
  <c r="O679" i="2"/>
  <c r="K679" i="2"/>
  <c r="J679" i="2"/>
  <c r="O678" i="2"/>
  <c r="K678" i="2"/>
  <c r="J678" i="2"/>
  <c r="O677" i="2"/>
  <c r="K677" i="2"/>
  <c r="J677" i="2"/>
  <c r="O676" i="2"/>
  <c r="K676" i="2"/>
  <c r="J676" i="2"/>
  <c r="O675" i="2"/>
  <c r="K675" i="2"/>
  <c r="J675" i="2"/>
  <c r="O674" i="2"/>
  <c r="K674" i="2"/>
  <c r="J674" i="2"/>
  <c r="O673" i="2"/>
  <c r="K673" i="2"/>
  <c r="J673" i="2"/>
  <c r="O672" i="2"/>
  <c r="K672" i="2"/>
  <c r="J672" i="2"/>
  <c r="O671" i="2"/>
  <c r="K671" i="2"/>
  <c r="J671" i="2"/>
  <c r="O670" i="2"/>
  <c r="K670" i="2"/>
  <c r="J670" i="2"/>
  <c r="O669" i="2"/>
  <c r="K669" i="2"/>
  <c r="J669" i="2"/>
  <c r="O668" i="2"/>
  <c r="K668" i="2"/>
  <c r="J668" i="2"/>
  <c r="O667" i="2"/>
  <c r="K667" i="2"/>
  <c r="J667" i="2"/>
  <c r="O666" i="2"/>
  <c r="K666" i="2"/>
  <c r="J666" i="2"/>
  <c r="O665" i="2"/>
  <c r="K665" i="2"/>
  <c r="J665" i="2"/>
  <c r="O664" i="2"/>
  <c r="K664" i="2"/>
  <c r="J664" i="2"/>
  <c r="O663" i="2"/>
  <c r="K663" i="2"/>
  <c r="J663" i="2"/>
  <c r="O662" i="2"/>
  <c r="K662" i="2"/>
  <c r="J662" i="2"/>
  <c r="O661" i="2"/>
  <c r="K661" i="2"/>
  <c r="J661" i="2"/>
  <c r="O660" i="2"/>
  <c r="K660" i="2"/>
  <c r="J660" i="2"/>
  <c r="O659" i="2"/>
  <c r="K659" i="2"/>
  <c r="J659" i="2"/>
  <c r="O658" i="2"/>
  <c r="K658" i="2"/>
  <c r="J658" i="2"/>
  <c r="O657" i="2"/>
  <c r="K657" i="2"/>
  <c r="J657" i="2"/>
  <c r="O656" i="2"/>
  <c r="K656" i="2"/>
  <c r="J656" i="2"/>
  <c r="O655" i="2"/>
  <c r="K655" i="2"/>
  <c r="J655" i="2"/>
  <c r="O654" i="2"/>
  <c r="K654" i="2"/>
  <c r="J654" i="2"/>
  <c r="O653" i="2"/>
  <c r="K653" i="2"/>
  <c r="J653" i="2"/>
  <c r="O652" i="2"/>
  <c r="K652" i="2"/>
  <c r="J652" i="2"/>
  <c r="O651" i="2"/>
  <c r="K651" i="2"/>
  <c r="J651" i="2"/>
  <c r="O650" i="2"/>
  <c r="K650" i="2"/>
  <c r="J650" i="2"/>
  <c r="O649" i="2"/>
  <c r="K649" i="2"/>
  <c r="J649" i="2"/>
  <c r="O648" i="2"/>
  <c r="K648" i="2"/>
  <c r="J648" i="2"/>
  <c r="O647" i="2"/>
  <c r="K647" i="2"/>
  <c r="J647" i="2"/>
  <c r="O646" i="2"/>
  <c r="K646" i="2"/>
  <c r="J646" i="2"/>
  <c r="O645" i="2"/>
  <c r="K645" i="2"/>
  <c r="J645" i="2"/>
  <c r="O644" i="2"/>
  <c r="K644" i="2"/>
  <c r="J644" i="2"/>
  <c r="O643" i="2"/>
  <c r="K643" i="2"/>
  <c r="J643" i="2"/>
  <c r="O642" i="2"/>
  <c r="K642" i="2"/>
  <c r="J642" i="2"/>
  <c r="O641" i="2"/>
  <c r="K641" i="2"/>
  <c r="J641" i="2"/>
  <c r="O640" i="2"/>
  <c r="K640" i="2"/>
  <c r="J640" i="2"/>
  <c r="O639" i="2"/>
  <c r="K639" i="2"/>
  <c r="J639" i="2"/>
  <c r="O638" i="2"/>
  <c r="K638" i="2"/>
  <c r="J638" i="2"/>
  <c r="O637" i="2"/>
  <c r="K637" i="2"/>
  <c r="J637" i="2"/>
  <c r="O636" i="2"/>
  <c r="K636" i="2"/>
  <c r="J636" i="2"/>
  <c r="O635" i="2"/>
  <c r="K635" i="2"/>
  <c r="J635" i="2"/>
  <c r="O634" i="2"/>
  <c r="K634" i="2"/>
  <c r="J634" i="2"/>
  <c r="O633" i="2"/>
  <c r="K633" i="2"/>
  <c r="J633" i="2"/>
  <c r="O632" i="2"/>
  <c r="K632" i="2"/>
  <c r="J632" i="2"/>
  <c r="O631" i="2"/>
  <c r="K631" i="2"/>
  <c r="J631" i="2"/>
  <c r="O630" i="2"/>
  <c r="K630" i="2"/>
  <c r="J630" i="2"/>
  <c r="O629" i="2"/>
  <c r="K629" i="2"/>
  <c r="J629" i="2"/>
  <c r="O628" i="2"/>
  <c r="K628" i="2"/>
  <c r="J628" i="2"/>
  <c r="O627" i="2"/>
  <c r="K627" i="2"/>
  <c r="J627" i="2"/>
  <c r="O626" i="2"/>
  <c r="K626" i="2"/>
  <c r="J626" i="2"/>
  <c r="O625" i="2"/>
  <c r="K625" i="2"/>
  <c r="J625" i="2"/>
  <c r="O624" i="2"/>
  <c r="K624" i="2"/>
  <c r="J624" i="2"/>
  <c r="O623" i="2"/>
  <c r="K623" i="2"/>
  <c r="J623" i="2"/>
  <c r="O622" i="2"/>
  <c r="K622" i="2"/>
  <c r="J622" i="2"/>
  <c r="O621" i="2"/>
  <c r="K621" i="2"/>
  <c r="J621" i="2"/>
  <c r="O620" i="2"/>
  <c r="K620" i="2"/>
  <c r="J620" i="2"/>
  <c r="O619" i="2"/>
  <c r="K619" i="2"/>
  <c r="J619" i="2"/>
  <c r="O618" i="2"/>
  <c r="K618" i="2"/>
  <c r="J618" i="2"/>
  <c r="O617" i="2"/>
  <c r="K617" i="2"/>
  <c r="J617" i="2"/>
  <c r="O616" i="2"/>
  <c r="K616" i="2"/>
  <c r="J616" i="2"/>
  <c r="O615" i="2"/>
  <c r="K615" i="2"/>
  <c r="J615" i="2"/>
  <c r="O614" i="2"/>
  <c r="K614" i="2"/>
  <c r="J614" i="2"/>
  <c r="O613" i="2"/>
  <c r="K613" i="2"/>
  <c r="J613" i="2"/>
  <c r="O612" i="2"/>
  <c r="K612" i="2"/>
  <c r="J612" i="2"/>
  <c r="O611" i="2"/>
  <c r="K611" i="2"/>
  <c r="J611" i="2"/>
  <c r="O610" i="2"/>
  <c r="K610" i="2"/>
  <c r="J610" i="2"/>
  <c r="O609" i="2"/>
  <c r="K609" i="2"/>
  <c r="J609" i="2"/>
  <c r="O608" i="2"/>
  <c r="K608" i="2"/>
  <c r="J608" i="2"/>
  <c r="O607" i="2"/>
  <c r="K607" i="2"/>
  <c r="J607" i="2"/>
  <c r="O606" i="2"/>
  <c r="K606" i="2"/>
  <c r="J606" i="2"/>
  <c r="O605" i="2"/>
  <c r="K605" i="2"/>
  <c r="J605" i="2"/>
  <c r="O604" i="2"/>
  <c r="K604" i="2"/>
  <c r="J604" i="2"/>
  <c r="O603" i="2"/>
  <c r="K603" i="2"/>
  <c r="J603" i="2"/>
  <c r="O602" i="2"/>
  <c r="K602" i="2"/>
  <c r="J602" i="2"/>
  <c r="O601" i="2"/>
  <c r="K601" i="2"/>
  <c r="J601" i="2"/>
  <c r="O600" i="2"/>
  <c r="K600" i="2"/>
  <c r="J600" i="2"/>
  <c r="O599" i="2"/>
  <c r="K599" i="2"/>
  <c r="J599" i="2"/>
  <c r="O598" i="2"/>
  <c r="K598" i="2"/>
  <c r="J598" i="2"/>
  <c r="O597" i="2"/>
  <c r="K597" i="2"/>
  <c r="J597" i="2"/>
  <c r="O596" i="2"/>
  <c r="K596" i="2"/>
  <c r="J596" i="2"/>
  <c r="O595" i="2"/>
  <c r="K595" i="2"/>
  <c r="J595" i="2"/>
  <c r="O594" i="2"/>
  <c r="K594" i="2"/>
  <c r="J594" i="2"/>
  <c r="O593" i="2"/>
  <c r="K593" i="2"/>
  <c r="J593" i="2"/>
  <c r="O592" i="2"/>
  <c r="K592" i="2"/>
  <c r="J592" i="2"/>
  <c r="O591" i="2"/>
  <c r="K591" i="2"/>
  <c r="J591" i="2"/>
  <c r="O590" i="2"/>
  <c r="K590" i="2"/>
  <c r="J590" i="2"/>
  <c r="O589" i="2"/>
  <c r="K589" i="2"/>
  <c r="J589" i="2"/>
  <c r="O588" i="2"/>
  <c r="K588" i="2"/>
  <c r="J588" i="2"/>
  <c r="O587" i="2"/>
  <c r="K587" i="2"/>
  <c r="J587" i="2"/>
  <c r="O586" i="2"/>
  <c r="K586" i="2"/>
  <c r="J586" i="2"/>
  <c r="O585" i="2"/>
  <c r="K585" i="2"/>
  <c r="J585" i="2"/>
  <c r="O584" i="2"/>
  <c r="K584" i="2"/>
  <c r="J584" i="2"/>
  <c r="O583" i="2"/>
  <c r="K583" i="2"/>
  <c r="J583" i="2"/>
  <c r="O582" i="2"/>
  <c r="K582" i="2"/>
  <c r="J582" i="2"/>
  <c r="O581" i="2"/>
  <c r="K581" i="2"/>
  <c r="J581" i="2"/>
  <c r="O580" i="2"/>
  <c r="K580" i="2"/>
  <c r="J580" i="2"/>
  <c r="O579" i="2"/>
  <c r="K579" i="2"/>
  <c r="J579" i="2"/>
  <c r="O578" i="2"/>
  <c r="K578" i="2"/>
  <c r="J578" i="2"/>
  <c r="O577" i="2"/>
  <c r="K577" i="2"/>
  <c r="J577" i="2"/>
  <c r="O576" i="2"/>
  <c r="K576" i="2"/>
  <c r="J576" i="2"/>
  <c r="O575" i="2"/>
  <c r="K575" i="2"/>
  <c r="J575" i="2"/>
  <c r="O574" i="2"/>
  <c r="K574" i="2"/>
  <c r="J574" i="2"/>
  <c r="O573" i="2"/>
  <c r="K573" i="2"/>
  <c r="J573" i="2"/>
  <c r="O572" i="2"/>
  <c r="K572" i="2"/>
  <c r="J572" i="2"/>
  <c r="O571" i="2"/>
  <c r="K571" i="2"/>
  <c r="J571" i="2"/>
  <c r="O570" i="2"/>
  <c r="K570" i="2"/>
  <c r="J570" i="2"/>
  <c r="O569" i="2"/>
  <c r="K569" i="2"/>
  <c r="J569" i="2"/>
  <c r="O568" i="2"/>
  <c r="K568" i="2"/>
  <c r="J568" i="2"/>
  <c r="O567" i="2"/>
  <c r="K567" i="2"/>
  <c r="J567" i="2"/>
  <c r="O566" i="2"/>
  <c r="K566" i="2"/>
  <c r="J566" i="2"/>
  <c r="O565" i="2"/>
  <c r="K565" i="2"/>
  <c r="J565" i="2"/>
  <c r="O564" i="2"/>
  <c r="K564" i="2"/>
  <c r="J564" i="2"/>
  <c r="O563" i="2"/>
  <c r="K563" i="2"/>
  <c r="J563" i="2"/>
  <c r="O562" i="2"/>
  <c r="K562" i="2"/>
  <c r="J562" i="2"/>
  <c r="O561" i="2"/>
  <c r="K561" i="2"/>
  <c r="J561" i="2"/>
  <c r="O560" i="2"/>
  <c r="K560" i="2"/>
  <c r="J560" i="2"/>
  <c r="O559" i="2"/>
  <c r="K559" i="2"/>
  <c r="J559" i="2"/>
  <c r="O558" i="2"/>
  <c r="K558" i="2"/>
  <c r="J558" i="2"/>
  <c r="O557" i="2"/>
  <c r="K557" i="2"/>
  <c r="J557" i="2"/>
  <c r="O556" i="2"/>
  <c r="K556" i="2"/>
  <c r="J556" i="2"/>
  <c r="O555" i="2"/>
  <c r="K555" i="2"/>
  <c r="J555" i="2"/>
  <c r="O554" i="2"/>
  <c r="K554" i="2"/>
  <c r="J554" i="2"/>
  <c r="O553" i="2"/>
  <c r="K553" i="2"/>
  <c r="J553" i="2"/>
  <c r="O552" i="2"/>
  <c r="K552" i="2"/>
  <c r="J552" i="2"/>
  <c r="O551" i="2"/>
  <c r="K551" i="2"/>
  <c r="J551" i="2"/>
  <c r="O550" i="2"/>
  <c r="K550" i="2"/>
  <c r="J550" i="2"/>
  <c r="O549" i="2"/>
  <c r="K549" i="2"/>
  <c r="J549" i="2"/>
  <c r="O548" i="2"/>
  <c r="K548" i="2"/>
  <c r="J548" i="2"/>
  <c r="O547" i="2"/>
  <c r="K547" i="2"/>
  <c r="J547" i="2"/>
  <c r="O546" i="2"/>
  <c r="K546" i="2"/>
  <c r="J546" i="2"/>
  <c r="O545" i="2"/>
  <c r="K545" i="2"/>
  <c r="J545" i="2"/>
  <c r="O544" i="2"/>
  <c r="K544" i="2"/>
  <c r="J544" i="2"/>
  <c r="O543" i="2"/>
  <c r="K543" i="2"/>
  <c r="J543" i="2"/>
  <c r="O542" i="2"/>
  <c r="K542" i="2"/>
  <c r="J542" i="2"/>
  <c r="O541" i="2"/>
  <c r="K541" i="2"/>
  <c r="J541" i="2"/>
  <c r="O540" i="2"/>
  <c r="K540" i="2"/>
  <c r="J540" i="2"/>
  <c r="O539" i="2"/>
  <c r="K539" i="2"/>
  <c r="J539" i="2"/>
  <c r="O538" i="2"/>
  <c r="K538" i="2"/>
  <c r="J538" i="2"/>
  <c r="O537" i="2"/>
  <c r="K537" i="2"/>
  <c r="J537" i="2"/>
  <c r="O536" i="2"/>
  <c r="K536" i="2"/>
  <c r="J536" i="2"/>
  <c r="O535" i="2"/>
  <c r="K535" i="2"/>
  <c r="J535" i="2"/>
  <c r="O534" i="2"/>
  <c r="K534" i="2"/>
  <c r="J534" i="2"/>
  <c r="O533" i="2"/>
  <c r="K533" i="2"/>
  <c r="J533" i="2"/>
  <c r="O532" i="2"/>
  <c r="K532" i="2"/>
  <c r="J532" i="2"/>
  <c r="O531" i="2"/>
  <c r="K531" i="2"/>
  <c r="J531" i="2"/>
  <c r="O530" i="2"/>
  <c r="K530" i="2"/>
  <c r="J530" i="2"/>
  <c r="O529" i="2"/>
  <c r="K529" i="2"/>
  <c r="J529" i="2"/>
  <c r="O528" i="2"/>
  <c r="K528" i="2"/>
  <c r="J528" i="2"/>
  <c r="O527" i="2"/>
  <c r="K527" i="2"/>
  <c r="J527" i="2"/>
  <c r="O526" i="2"/>
  <c r="K526" i="2"/>
  <c r="J526" i="2"/>
  <c r="O525" i="2"/>
  <c r="K525" i="2"/>
  <c r="J525" i="2"/>
  <c r="O524" i="2"/>
  <c r="K524" i="2"/>
  <c r="J524" i="2"/>
  <c r="O523" i="2"/>
  <c r="K523" i="2"/>
  <c r="J523" i="2"/>
  <c r="O522" i="2"/>
  <c r="K522" i="2"/>
  <c r="J522" i="2"/>
  <c r="O521" i="2"/>
  <c r="K521" i="2"/>
  <c r="J521" i="2"/>
  <c r="O520" i="2"/>
  <c r="K520" i="2"/>
  <c r="J520" i="2"/>
  <c r="O519" i="2"/>
  <c r="K519" i="2"/>
  <c r="J519" i="2"/>
  <c r="O518" i="2"/>
  <c r="K518" i="2"/>
  <c r="J518" i="2"/>
  <c r="O517" i="2"/>
  <c r="K517" i="2"/>
  <c r="J517" i="2"/>
  <c r="O516" i="2"/>
  <c r="K516" i="2"/>
  <c r="J516" i="2"/>
  <c r="O515" i="2"/>
  <c r="K515" i="2"/>
  <c r="J515" i="2"/>
  <c r="O514" i="2"/>
  <c r="K514" i="2"/>
  <c r="J514" i="2"/>
  <c r="O513" i="2"/>
  <c r="K513" i="2"/>
  <c r="J513" i="2"/>
  <c r="O512" i="2"/>
  <c r="K512" i="2"/>
  <c r="J512" i="2"/>
  <c r="O511" i="2"/>
  <c r="K511" i="2"/>
  <c r="J511" i="2"/>
  <c r="O510" i="2"/>
  <c r="K510" i="2"/>
  <c r="J510" i="2"/>
  <c r="O509" i="2"/>
  <c r="K509" i="2"/>
  <c r="J509" i="2"/>
  <c r="O508" i="2"/>
  <c r="K508" i="2"/>
  <c r="J508" i="2"/>
  <c r="O507" i="2"/>
  <c r="K507" i="2"/>
  <c r="J507" i="2"/>
  <c r="O506" i="2"/>
  <c r="K506" i="2"/>
  <c r="J506" i="2"/>
  <c r="O505" i="2"/>
  <c r="K505" i="2"/>
  <c r="J505" i="2"/>
  <c r="O504" i="2"/>
  <c r="K504" i="2"/>
  <c r="J504" i="2"/>
  <c r="O503" i="2"/>
  <c r="K503" i="2"/>
  <c r="J503" i="2"/>
  <c r="O502" i="2"/>
  <c r="K502" i="2"/>
  <c r="J502" i="2"/>
  <c r="O501" i="2"/>
  <c r="K501" i="2"/>
  <c r="J501" i="2"/>
  <c r="O500" i="2"/>
  <c r="K500" i="2"/>
  <c r="J500" i="2"/>
  <c r="O499" i="2"/>
  <c r="K499" i="2"/>
  <c r="J499" i="2"/>
  <c r="O498" i="2"/>
  <c r="K498" i="2"/>
  <c r="J498" i="2"/>
  <c r="O497" i="2"/>
  <c r="K497" i="2"/>
  <c r="J497" i="2"/>
  <c r="O496" i="2"/>
  <c r="K496" i="2"/>
  <c r="J496" i="2"/>
  <c r="O495" i="2"/>
  <c r="K495" i="2"/>
  <c r="J495" i="2"/>
  <c r="O494" i="2"/>
  <c r="K494" i="2"/>
  <c r="J494" i="2"/>
  <c r="O493" i="2"/>
  <c r="K493" i="2"/>
  <c r="J493" i="2"/>
  <c r="O492" i="2"/>
  <c r="K492" i="2"/>
  <c r="J492" i="2"/>
  <c r="O491" i="2"/>
  <c r="K491" i="2"/>
  <c r="J491" i="2"/>
  <c r="O490" i="2"/>
  <c r="K490" i="2"/>
  <c r="J490" i="2"/>
  <c r="O489" i="2"/>
  <c r="K489" i="2"/>
  <c r="J489" i="2"/>
  <c r="O488" i="2"/>
  <c r="K488" i="2"/>
  <c r="J488" i="2"/>
  <c r="O487" i="2"/>
  <c r="K487" i="2"/>
  <c r="J487" i="2"/>
  <c r="O486" i="2"/>
  <c r="K486" i="2"/>
  <c r="J486" i="2"/>
  <c r="O485" i="2"/>
  <c r="K485" i="2"/>
  <c r="J485" i="2"/>
  <c r="O484" i="2"/>
  <c r="K484" i="2"/>
  <c r="J484" i="2"/>
  <c r="O483" i="2"/>
  <c r="K483" i="2"/>
  <c r="J483" i="2"/>
  <c r="O482" i="2"/>
  <c r="K482" i="2"/>
  <c r="J482" i="2"/>
  <c r="O481" i="2"/>
  <c r="K481" i="2"/>
  <c r="J481" i="2"/>
  <c r="O480" i="2"/>
  <c r="K480" i="2"/>
  <c r="J480" i="2"/>
  <c r="O479" i="2"/>
  <c r="K479" i="2"/>
  <c r="J479" i="2"/>
  <c r="O478" i="2"/>
  <c r="K478" i="2"/>
  <c r="J478" i="2"/>
  <c r="O477" i="2"/>
  <c r="K477" i="2"/>
  <c r="J477" i="2"/>
  <c r="O476" i="2"/>
  <c r="K476" i="2"/>
  <c r="J476" i="2"/>
  <c r="O475" i="2"/>
  <c r="K475" i="2"/>
  <c r="J475" i="2"/>
  <c r="O474" i="2"/>
  <c r="K474" i="2"/>
  <c r="J474" i="2"/>
  <c r="O473" i="2"/>
  <c r="K473" i="2"/>
  <c r="J473" i="2"/>
  <c r="O472" i="2"/>
  <c r="K472" i="2"/>
  <c r="J472" i="2"/>
  <c r="O471" i="2"/>
  <c r="K471" i="2"/>
  <c r="J471" i="2"/>
  <c r="O470" i="2"/>
  <c r="K470" i="2"/>
  <c r="J470" i="2"/>
  <c r="O469" i="2"/>
  <c r="K469" i="2"/>
  <c r="J469" i="2"/>
  <c r="O468" i="2"/>
  <c r="K468" i="2"/>
  <c r="J468" i="2"/>
  <c r="O467" i="2"/>
  <c r="K467" i="2"/>
  <c r="J467" i="2"/>
  <c r="O466" i="2"/>
  <c r="K466" i="2"/>
  <c r="J466" i="2"/>
  <c r="O465" i="2"/>
  <c r="K465" i="2"/>
  <c r="J465" i="2"/>
  <c r="O464" i="2"/>
  <c r="K464" i="2"/>
  <c r="J464" i="2"/>
  <c r="O463" i="2"/>
  <c r="K463" i="2"/>
  <c r="J463" i="2"/>
  <c r="O462" i="2"/>
  <c r="K462" i="2"/>
  <c r="J462" i="2"/>
  <c r="O461" i="2"/>
  <c r="K461" i="2"/>
  <c r="J461" i="2"/>
  <c r="O460" i="2"/>
  <c r="K460" i="2"/>
  <c r="J460" i="2"/>
  <c r="O459" i="2"/>
  <c r="K459" i="2"/>
  <c r="J459" i="2"/>
  <c r="O458" i="2"/>
  <c r="K458" i="2"/>
  <c r="J458" i="2"/>
  <c r="O457" i="2"/>
  <c r="K457" i="2"/>
  <c r="J457" i="2"/>
  <c r="O456" i="2"/>
  <c r="K456" i="2"/>
  <c r="J456" i="2"/>
  <c r="O455" i="2"/>
  <c r="K455" i="2"/>
  <c r="J455" i="2"/>
  <c r="O454" i="2"/>
  <c r="K454" i="2"/>
  <c r="J454" i="2"/>
  <c r="O453" i="2"/>
  <c r="K453" i="2"/>
  <c r="J453" i="2"/>
  <c r="O452" i="2"/>
  <c r="K452" i="2"/>
  <c r="J452" i="2"/>
  <c r="O451" i="2"/>
  <c r="K451" i="2"/>
  <c r="J451" i="2"/>
  <c r="O450" i="2"/>
  <c r="K450" i="2"/>
  <c r="J450" i="2"/>
  <c r="O449" i="2"/>
  <c r="K449" i="2"/>
  <c r="J449" i="2"/>
  <c r="O448" i="2"/>
  <c r="K448" i="2"/>
  <c r="J448" i="2"/>
  <c r="O447" i="2"/>
  <c r="K447" i="2"/>
  <c r="J447" i="2"/>
  <c r="O446" i="2"/>
  <c r="K446" i="2"/>
  <c r="J446" i="2"/>
  <c r="O445" i="2"/>
  <c r="K445" i="2"/>
  <c r="J445" i="2"/>
  <c r="O444" i="2"/>
  <c r="K444" i="2"/>
  <c r="J444" i="2"/>
  <c r="O443" i="2"/>
  <c r="K443" i="2"/>
  <c r="J443" i="2"/>
  <c r="O442" i="2"/>
  <c r="K442" i="2"/>
  <c r="J442" i="2"/>
  <c r="O441" i="2"/>
  <c r="K441" i="2"/>
  <c r="J441" i="2"/>
  <c r="O440" i="2"/>
  <c r="K440" i="2"/>
  <c r="J440" i="2"/>
  <c r="O439" i="2"/>
  <c r="K439" i="2"/>
  <c r="J439" i="2"/>
  <c r="O438" i="2"/>
  <c r="K438" i="2"/>
  <c r="J438" i="2"/>
  <c r="O437" i="2"/>
  <c r="K437" i="2"/>
  <c r="J437" i="2"/>
  <c r="O436" i="2"/>
  <c r="K436" i="2"/>
  <c r="J436" i="2"/>
  <c r="O435" i="2"/>
  <c r="K435" i="2"/>
  <c r="J435" i="2"/>
  <c r="O434" i="2"/>
  <c r="K434" i="2"/>
  <c r="J434" i="2"/>
  <c r="O433" i="2"/>
  <c r="K433" i="2"/>
  <c r="J433" i="2"/>
  <c r="O432" i="2"/>
  <c r="K432" i="2"/>
  <c r="J432" i="2"/>
  <c r="O431" i="2"/>
  <c r="K431" i="2"/>
  <c r="J431" i="2"/>
  <c r="O430" i="2"/>
  <c r="K430" i="2"/>
  <c r="J430" i="2"/>
  <c r="O429" i="2"/>
  <c r="K429" i="2"/>
  <c r="J429" i="2"/>
  <c r="O428" i="2"/>
  <c r="K428" i="2"/>
  <c r="J428" i="2"/>
  <c r="O427" i="2"/>
  <c r="K427" i="2"/>
  <c r="J427" i="2"/>
  <c r="O426" i="2"/>
  <c r="K426" i="2"/>
  <c r="J426" i="2"/>
  <c r="O425" i="2"/>
  <c r="K425" i="2"/>
  <c r="J425" i="2"/>
  <c r="O424" i="2"/>
  <c r="K424" i="2"/>
  <c r="J424" i="2"/>
  <c r="O423" i="2"/>
  <c r="K423" i="2"/>
  <c r="J423" i="2"/>
  <c r="O422" i="2"/>
  <c r="K422" i="2"/>
  <c r="J422" i="2"/>
  <c r="O421" i="2"/>
  <c r="K421" i="2"/>
  <c r="J421" i="2"/>
  <c r="O420" i="2"/>
  <c r="K420" i="2"/>
  <c r="J420" i="2"/>
  <c r="O419" i="2"/>
  <c r="K419" i="2"/>
  <c r="J419" i="2"/>
  <c r="O418" i="2"/>
  <c r="K418" i="2"/>
  <c r="J418" i="2"/>
  <c r="O417" i="2"/>
  <c r="K417" i="2"/>
  <c r="J417" i="2"/>
  <c r="O416" i="2"/>
  <c r="K416" i="2"/>
  <c r="J416" i="2"/>
  <c r="O415" i="2"/>
  <c r="K415" i="2"/>
  <c r="J415" i="2"/>
  <c r="O414" i="2"/>
  <c r="K414" i="2"/>
  <c r="J414" i="2"/>
  <c r="O413" i="2"/>
  <c r="K413" i="2"/>
  <c r="J413" i="2"/>
  <c r="O412" i="2"/>
  <c r="K412" i="2"/>
  <c r="J412" i="2"/>
  <c r="O411" i="2"/>
  <c r="K411" i="2"/>
  <c r="J411" i="2"/>
  <c r="O410" i="2"/>
  <c r="K410" i="2"/>
  <c r="J410" i="2"/>
  <c r="O409" i="2"/>
  <c r="K409" i="2"/>
  <c r="J409" i="2"/>
  <c r="O408" i="2"/>
  <c r="K408" i="2"/>
  <c r="J408" i="2"/>
  <c r="O407" i="2"/>
  <c r="K407" i="2"/>
  <c r="J407" i="2"/>
  <c r="O406" i="2"/>
  <c r="K406" i="2"/>
  <c r="J406" i="2"/>
  <c r="O405" i="2"/>
  <c r="K405" i="2"/>
  <c r="J405" i="2"/>
  <c r="O404" i="2"/>
  <c r="K404" i="2"/>
  <c r="J404" i="2"/>
  <c r="O403" i="2"/>
  <c r="K403" i="2"/>
  <c r="J403" i="2"/>
  <c r="O402" i="2"/>
  <c r="K402" i="2"/>
  <c r="J402" i="2"/>
  <c r="O401" i="2"/>
  <c r="K401" i="2"/>
  <c r="J401" i="2"/>
  <c r="O400" i="2"/>
  <c r="K400" i="2"/>
  <c r="J400" i="2"/>
  <c r="O399" i="2"/>
  <c r="K399" i="2"/>
  <c r="J399" i="2"/>
  <c r="O398" i="2"/>
  <c r="K398" i="2"/>
  <c r="J398" i="2"/>
  <c r="O397" i="2"/>
  <c r="K397" i="2"/>
  <c r="J397" i="2"/>
  <c r="O396" i="2"/>
  <c r="K396" i="2"/>
  <c r="J396" i="2"/>
  <c r="O395" i="2"/>
  <c r="K395" i="2"/>
  <c r="J395" i="2"/>
  <c r="O394" i="2"/>
  <c r="K394" i="2"/>
  <c r="J394" i="2"/>
  <c r="O393" i="2"/>
  <c r="K393" i="2"/>
  <c r="J393" i="2"/>
  <c r="O392" i="2"/>
  <c r="K392" i="2"/>
  <c r="J392" i="2"/>
  <c r="O391" i="2"/>
  <c r="K391" i="2"/>
  <c r="J391" i="2"/>
  <c r="O390" i="2"/>
  <c r="K390" i="2"/>
  <c r="J390" i="2"/>
  <c r="O389" i="2"/>
  <c r="K389" i="2"/>
  <c r="J389" i="2"/>
  <c r="O388" i="2"/>
  <c r="K388" i="2"/>
  <c r="J388" i="2"/>
  <c r="O387" i="2"/>
  <c r="K387" i="2"/>
  <c r="J387" i="2"/>
  <c r="O386" i="2"/>
  <c r="K386" i="2"/>
  <c r="J386" i="2"/>
  <c r="O385" i="2"/>
  <c r="K385" i="2"/>
  <c r="J385" i="2"/>
  <c r="O384" i="2"/>
  <c r="K384" i="2"/>
  <c r="J384" i="2"/>
  <c r="O383" i="2"/>
  <c r="K383" i="2"/>
  <c r="J383" i="2"/>
  <c r="O382" i="2"/>
  <c r="K382" i="2"/>
  <c r="J382" i="2"/>
  <c r="O381" i="2"/>
  <c r="K381" i="2"/>
  <c r="J381" i="2"/>
  <c r="O380" i="2"/>
  <c r="K380" i="2"/>
  <c r="J380" i="2"/>
  <c r="O379" i="2"/>
  <c r="K379" i="2"/>
  <c r="J379" i="2"/>
  <c r="O378" i="2"/>
  <c r="K378" i="2"/>
  <c r="J378" i="2"/>
  <c r="O377" i="2"/>
  <c r="K377" i="2"/>
  <c r="J377" i="2"/>
  <c r="O376" i="2"/>
  <c r="K376" i="2"/>
  <c r="J376" i="2"/>
  <c r="O375" i="2"/>
  <c r="K375" i="2"/>
  <c r="J375" i="2"/>
  <c r="O374" i="2"/>
  <c r="K374" i="2"/>
  <c r="J374" i="2"/>
  <c r="O373" i="2"/>
  <c r="K373" i="2"/>
  <c r="J373" i="2"/>
  <c r="O372" i="2"/>
  <c r="K372" i="2"/>
  <c r="J372" i="2"/>
  <c r="O371" i="2"/>
  <c r="K371" i="2"/>
  <c r="J371" i="2"/>
  <c r="O370" i="2"/>
  <c r="K370" i="2"/>
  <c r="J370" i="2"/>
  <c r="O369" i="2"/>
  <c r="K369" i="2"/>
  <c r="J369" i="2"/>
  <c r="O368" i="2"/>
  <c r="K368" i="2"/>
  <c r="J368" i="2"/>
  <c r="O367" i="2"/>
  <c r="K367" i="2"/>
  <c r="J367" i="2"/>
  <c r="O366" i="2"/>
  <c r="K366" i="2"/>
  <c r="J366" i="2"/>
  <c r="O365" i="2"/>
  <c r="K365" i="2"/>
  <c r="J365" i="2"/>
  <c r="O364" i="2"/>
  <c r="K364" i="2"/>
  <c r="J364" i="2"/>
  <c r="O363" i="2"/>
  <c r="K363" i="2"/>
  <c r="J363" i="2"/>
  <c r="O362" i="2"/>
  <c r="K362" i="2"/>
  <c r="J362" i="2"/>
  <c r="O361" i="2"/>
  <c r="K361" i="2"/>
  <c r="J361" i="2"/>
  <c r="O360" i="2"/>
  <c r="K360" i="2"/>
  <c r="J360" i="2"/>
  <c r="O359" i="2"/>
  <c r="K359" i="2"/>
  <c r="J359" i="2"/>
  <c r="O358" i="2"/>
  <c r="K358" i="2"/>
  <c r="J358" i="2"/>
  <c r="O357" i="2"/>
  <c r="K357" i="2"/>
  <c r="J357" i="2"/>
  <c r="O356" i="2"/>
  <c r="K356" i="2"/>
  <c r="J356" i="2"/>
  <c r="O355" i="2"/>
  <c r="K355" i="2"/>
  <c r="J355" i="2"/>
  <c r="O354" i="2"/>
  <c r="K354" i="2"/>
  <c r="J354" i="2"/>
  <c r="O353" i="2"/>
  <c r="K353" i="2"/>
  <c r="J353" i="2"/>
  <c r="O352" i="2"/>
  <c r="K352" i="2"/>
  <c r="J352" i="2"/>
  <c r="O351" i="2"/>
  <c r="K351" i="2"/>
  <c r="J351" i="2"/>
  <c r="O350" i="2"/>
  <c r="K350" i="2"/>
  <c r="J350" i="2"/>
  <c r="O349" i="2"/>
  <c r="K349" i="2"/>
  <c r="J349" i="2"/>
  <c r="O348" i="2"/>
  <c r="K348" i="2"/>
  <c r="J348" i="2"/>
  <c r="O347" i="2"/>
  <c r="K347" i="2"/>
  <c r="J347" i="2"/>
  <c r="O346" i="2"/>
  <c r="K346" i="2"/>
  <c r="J346" i="2"/>
  <c r="O345" i="2"/>
  <c r="K345" i="2"/>
  <c r="J345" i="2"/>
  <c r="O344" i="2"/>
  <c r="K344" i="2"/>
  <c r="J344" i="2"/>
  <c r="O343" i="2"/>
  <c r="K343" i="2"/>
  <c r="J343" i="2"/>
  <c r="O342" i="2"/>
  <c r="K342" i="2"/>
  <c r="J342" i="2"/>
  <c r="O341" i="2"/>
  <c r="K341" i="2"/>
  <c r="J341" i="2"/>
  <c r="O340" i="2"/>
  <c r="K340" i="2"/>
  <c r="J340" i="2"/>
  <c r="O339" i="2"/>
  <c r="K339" i="2"/>
  <c r="J339" i="2"/>
  <c r="O338" i="2"/>
  <c r="K338" i="2"/>
  <c r="J338" i="2"/>
  <c r="O337" i="2"/>
  <c r="K337" i="2"/>
  <c r="J337" i="2"/>
  <c r="O336" i="2"/>
  <c r="K336" i="2"/>
  <c r="J336" i="2"/>
  <c r="O335" i="2"/>
  <c r="K335" i="2"/>
  <c r="J335" i="2"/>
  <c r="O334" i="2"/>
  <c r="K334" i="2"/>
  <c r="J334" i="2"/>
  <c r="O333" i="2"/>
  <c r="K333" i="2"/>
  <c r="J333" i="2"/>
  <c r="O332" i="2"/>
  <c r="K332" i="2"/>
  <c r="J332" i="2"/>
  <c r="O331" i="2"/>
  <c r="K331" i="2"/>
  <c r="J331" i="2"/>
  <c r="O330" i="2"/>
  <c r="K330" i="2"/>
  <c r="J330" i="2"/>
  <c r="O329" i="2"/>
  <c r="K329" i="2"/>
  <c r="J329" i="2"/>
  <c r="O328" i="2"/>
  <c r="K328" i="2"/>
  <c r="J328" i="2"/>
  <c r="O327" i="2"/>
  <c r="K327" i="2"/>
  <c r="J327" i="2"/>
  <c r="O326" i="2"/>
  <c r="K326" i="2"/>
  <c r="J326" i="2"/>
  <c r="O325" i="2"/>
  <c r="K325" i="2"/>
  <c r="J325" i="2"/>
  <c r="O324" i="2"/>
  <c r="K324" i="2"/>
  <c r="J324" i="2"/>
  <c r="O323" i="2"/>
  <c r="K323" i="2"/>
  <c r="J323" i="2"/>
  <c r="O322" i="2"/>
  <c r="K322" i="2"/>
  <c r="J322" i="2"/>
  <c r="O321" i="2"/>
  <c r="K321" i="2"/>
  <c r="J321" i="2"/>
  <c r="O320" i="2"/>
  <c r="K320" i="2"/>
  <c r="J320" i="2"/>
  <c r="O319" i="2"/>
  <c r="K319" i="2"/>
  <c r="J319" i="2"/>
  <c r="O318" i="2"/>
  <c r="K318" i="2"/>
  <c r="J318" i="2"/>
  <c r="O317" i="2"/>
  <c r="K317" i="2"/>
  <c r="J317" i="2"/>
  <c r="O316" i="2"/>
  <c r="K316" i="2"/>
  <c r="J316" i="2"/>
  <c r="O315" i="2"/>
  <c r="K315" i="2"/>
  <c r="J315" i="2"/>
  <c r="O314" i="2"/>
  <c r="K314" i="2"/>
  <c r="J314" i="2"/>
  <c r="O313" i="2"/>
  <c r="K313" i="2"/>
  <c r="J313" i="2"/>
  <c r="O312" i="2"/>
  <c r="K312" i="2"/>
  <c r="J312" i="2"/>
  <c r="O311" i="2"/>
  <c r="K311" i="2"/>
  <c r="J311" i="2"/>
  <c r="O310" i="2"/>
  <c r="K310" i="2"/>
  <c r="J310" i="2"/>
  <c r="O309" i="2"/>
  <c r="K309" i="2"/>
  <c r="J309" i="2"/>
  <c r="O308" i="2"/>
  <c r="K308" i="2"/>
  <c r="J308" i="2"/>
  <c r="O307" i="2"/>
  <c r="K307" i="2"/>
  <c r="J307" i="2"/>
  <c r="O306" i="2"/>
  <c r="K306" i="2"/>
  <c r="J306" i="2"/>
  <c r="O305" i="2"/>
  <c r="K305" i="2"/>
  <c r="J305" i="2"/>
  <c r="O304" i="2"/>
  <c r="K304" i="2"/>
  <c r="J304" i="2"/>
  <c r="O303" i="2"/>
  <c r="K303" i="2"/>
  <c r="J303" i="2"/>
  <c r="O302" i="2"/>
  <c r="K302" i="2"/>
  <c r="J302" i="2"/>
  <c r="O301" i="2"/>
  <c r="K301" i="2"/>
  <c r="J301" i="2"/>
  <c r="O300" i="2"/>
  <c r="K300" i="2"/>
  <c r="J300" i="2"/>
  <c r="O299" i="2"/>
  <c r="K299" i="2"/>
  <c r="J299" i="2"/>
  <c r="O298" i="2"/>
  <c r="K298" i="2"/>
  <c r="J298" i="2"/>
  <c r="O297" i="2"/>
  <c r="K297" i="2"/>
  <c r="J297" i="2"/>
  <c r="O296" i="2"/>
  <c r="K296" i="2"/>
  <c r="J296" i="2"/>
  <c r="O295" i="2"/>
  <c r="K295" i="2"/>
  <c r="J295" i="2"/>
  <c r="O294" i="2"/>
  <c r="K294" i="2"/>
  <c r="J294" i="2"/>
  <c r="O293" i="2"/>
  <c r="K293" i="2"/>
  <c r="J293" i="2"/>
  <c r="O292" i="2"/>
  <c r="K292" i="2"/>
  <c r="J292" i="2"/>
  <c r="O291" i="2"/>
  <c r="K291" i="2"/>
  <c r="J291" i="2"/>
  <c r="O290" i="2"/>
  <c r="K290" i="2"/>
  <c r="J290" i="2"/>
  <c r="O289" i="2"/>
  <c r="K289" i="2"/>
  <c r="J289" i="2"/>
  <c r="O288" i="2"/>
  <c r="K288" i="2"/>
  <c r="J288" i="2"/>
  <c r="O287" i="2"/>
  <c r="K287" i="2"/>
  <c r="J287" i="2"/>
  <c r="O286" i="2"/>
  <c r="K286" i="2"/>
  <c r="J286" i="2"/>
  <c r="O285" i="2"/>
  <c r="K285" i="2"/>
  <c r="J285" i="2"/>
  <c r="O284" i="2"/>
  <c r="K284" i="2"/>
  <c r="J284" i="2"/>
  <c r="O283" i="2"/>
  <c r="K283" i="2"/>
  <c r="J283" i="2"/>
  <c r="O282" i="2"/>
  <c r="K282" i="2"/>
  <c r="J282" i="2"/>
  <c r="O281" i="2"/>
  <c r="K281" i="2"/>
  <c r="J281" i="2"/>
  <c r="O280" i="2"/>
  <c r="K280" i="2"/>
  <c r="J280" i="2"/>
  <c r="O279" i="2"/>
  <c r="K279" i="2"/>
  <c r="J279" i="2"/>
  <c r="O278" i="2"/>
  <c r="K278" i="2"/>
  <c r="J278" i="2"/>
  <c r="O277" i="2"/>
  <c r="K277" i="2"/>
  <c r="J277" i="2"/>
  <c r="O276" i="2"/>
  <c r="K276" i="2"/>
  <c r="J276" i="2"/>
  <c r="O275" i="2"/>
  <c r="K275" i="2"/>
  <c r="J275" i="2"/>
  <c r="O274" i="2"/>
  <c r="K274" i="2"/>
  <c r="J274" i="2"/>
  <c r="O273" i="2"/>
  <c r="K273" i="2"/>
  <c r="J273" i="2"/>
  <c r="O272" i="2"/>
  <c r="K272" i="2"/>
  <c r="J272" i="2"/>
  <c r="O271" i="2"/>
  <c r="K271" i="2"/>
  <c r="J271" i="2"/>
  <c r="O270" i="2"/>
  <c r="K270" i="2"/>
  <c r="J270" i="2"/>
  <c r="O269" i="2"/>
  <c r="K269" i="2"/>
  <c r="J269" i="2"/>
  <c r="O268" i="2"/>
  <c r="K268" i="2"/>
  <c r="J268" i="2"/>
  <c r="O267" i="2"/>
  <c r="K267" i="2"/>
  <c r="J267" i="2"/>
  <c r="O266" i="2"/>
  <c r="K266" i="2"/>
  <c r="J266" i="2"/>
  <c r="O265" i="2"/>
  <c r="K265" i="2"/>
  <c r="J265" i="2"/>
  <c r="O264" i="2"/>
  <c r="K264" i="2"/>
  <c r="J264" i="2"/>
  <c r="O263" i="2"/>
  <c r="K263" i="2"/>
  <c r="J263" i="2"/>
  <c r="O262" i="2"/>
  <c r="K262" i="2"/>
  <c r="J262" i="2"/>
  <c r="O261" i="2"/>
  <c r="K261" i="2"/>
  <c r="J261" i="2"/>
  <c r="O260" i="2"/>
  <c r="K260" i="2"/>
  <c r="J260" i="2"/>
  <c r="O259" i="2"/>
  <c r="K259" i="2"/>
  <c r="J259" i="2"/>
  <c r="O258" i="2"/>
  <c r="K258" i="2"/>
  <c r="J258" i="2"/>
  <c r="O257" i="2"/>
  <c r="K257" i="2"/>
  <c r="J257" i="2"/>
  <c r="O256" i="2"/>
  <c r="K256" i="2"/>
  <c r="J256" i="2"/>
  <c r="O255" i="2"/>
  <c r="K255" i="2"/>
  <c r="J255" i="2"/>
  <c r="O254" i="2"/>
  <c r="K254" i="2"/>
  <c r="J254" i="2"/>
  <c r="O253" i="2"/>
  <c r="K253" i="2"/>
  <c r="J253" i="2"/>
  <c r="O252" i="2"/>
  <c r="K252" i="2"/>
  <c r="J252" i="2"/>
  <c r="O251" i="2"/>
  <c r="K251" i="2"/>
  <c r="J251" i="2"/>
  <c r="O250" i="2"/>
  <c r="K250" i="2"/>
  <c r="J250" i="2"/>
  <c r="O249" i="2"/>
  <c r="K249" i="2"/>
  <c r="J249" i="2"/>
  <c r="O248" i="2"/>
  <c r="K248" i="2"/>
  <c r="J248" i="2"/>
  <c r="O247" i="2"/>
  <c r="K247" i="2"/>
  <c r="J247" i="2"/>
  <c r="O246" i="2"/>
  <c r="K246" i="2"/>
  <c r="J246" i="2"/>
  <c r="O245" i="2"/>
  <c r="K245" i="2"/>
  <c r="J245" i="2"/>
  <c r="O244" i="2"/>
  <c r="K244" i="2"/>
  <c r="J244" i="2"/>
  <c r="O243" i="2"/>
  <c r="K243" i="2"/>
  <c r="J243" i="2"/>
  <c r="O242" i="2"/>
  <c r="K242" i="2"/>
  <c r="J242" i="2"/>
  <c r="O241" i="2"/>
  <c r="K241" i="2"/>
  <c r="J241" i="2"/>
  <c r="O240" i="2"/>
  <c r="K240" i="2"/>
  <c r="J240" i="2"/>
  <c r="O239" i="2"/>
  <c r="K239" i="2"/>
  <c r="J239" i="2"/>
  <c r="O238" i="2"/>
  <c r="K238" i="2"/>
  <c r="J238" i="2"/>
  <c r="O237" i="2"/>
  <c r="K237" i="2"/>
  <c r="J237" i="2"/>
  <c r="O236" i="2"/>
  <c r="K236" i="2"/>
  <c r="J236" i="2"/>
  <c r="O235" i="2"/>
  <c r="K235" i="2"/>
  <c r="J235" i="2"/>
  <c r="O234" i="2"/>
  <c r="K234" i="2"/>
  <c r="J234" i="2"/>
  <c r="O233" i="2"/>
  <c r="K233" i="2"/>
  <c r="J233" i="2"/>
  <c r="O232" i="2"/>
  <c r="K232" i="2"/>
  <c r="J232" i="2"/>
  <c r="O231" i="2"/>
  <c r="K231" i="2"/>
  <c r="J231" i="2"/>
  <c r="O230" i="2"/>
  <c r="K230" i="2"/>
  <c r="J230" i="2"/>
  <c r="O229" i="2"/>
  <c r="K229" i="2"/>
  <c r="J229" i="2"/>
  <c r="O228" i="2"/>
  <c r="K228" i="2"/>
  <c r="J228" i="2"/>
  <c r="O227" i="2"/>
  <c r="K227" i="2"/>
  <c r="J227" i="2"/>
  <c r="O226" i="2"/>
  <c r="K226" i="2"/>
  <c r="J226" i="2"/>
  <c r="O225" i="2"/>
  <c r="K225" i="2"/>
  <c r="J225" i="2"/>
  <c r="O224" i="2"/>
  <c r="K224" i="2"/>
  <c r="J224" i="2"/>
  <c r="O223" i="2"/>
  <c r="K223" i="2"/>
  <c r="J223" i="2"/>
  <c r="O222" i="2"/>
  <c r="K222" i="2"/>
  <c r="J222" i="2"/>
  <c r="O221" i="2"/>
  <c r="K221" i="2"/>
  <c r="J221" i="2"/>
  <c r="O220" i="2"/>
  <c r="K220" i="2"/>
  <c r="J220" i="2"/>
  <c r="O219" i="2"/>
  <c r="K219" i="2"/>
  <c r="J219" i="2"/>
  <c r="O218" i="2"/>
  <c r="K218" i="2"/>
  <c r="J218" i="2"/>
  <c r="O217" i="2"/>
  <c r="K217" i="2"/>
  <c r="J217" i="2"/>
  <c r="O216" i="2"/>
  <c r="K216" i="2"/>
  <c r="J216" i="2"/>
  <c r="O215" i="2"/>
  <c r="K215" i="2"/>
  <c r="J215" i="2"/>
  <c r="O214" i="2"/>
  <c r="K214" i="2"/>
  <c r="J214" i="2"/>
  <c r="O213" i="2"/>
  <c r="K213" i="2"/>
  <c r="J213" i="2"/>
  <c r="O212" i="2"/>
  <c r="K212" i="2"/>
  <c r="J212" i="2"/>
  <c r="O211" i="2"/>
  <c r="K211" i="2"/>
  <c r="J211" i="2"/>
  <c r="O210" i="2"/>
  <c r="K210" i="2"/>
  <c r="J210" i="2"/>
  <c r="O209" i="2"/>
  <c r="K209" i="2"/>
  <c r="J209" i="2"/>
  <c r="O208" i="2"/>
  <c r="K208" i="2"/>
  <c r="J208" i="2"/>
  <c r="O207" i="2"/>
  <c r="K207" i="2"/>
  <c r="J207" i="2"/>
  <c r="O206" i="2"/>
  <c r="K206" i="2"/>
  <c r="J206" i="2"/>
  <c r="O205" i="2"/>
  <c r="K205" i="2"/>
  <c r="J205" i="2"/>
  <c r="O204" i="2"/>
  <c r="K204" i="2"/>
  <c r="J204" i="2"/>
  <c r="O203" i="2"/>
  <c r="K203" i="2"/>
  <c r="J203" i="2"/>
  <c r="O202" i="2"/>
  <c r="K202" i="2"/>
  <c r="J202" i="2"/>
  <c r="O201" i="2"/>
  <c r="K201" i="2"/>
  <c r="J201" i="2"/>
  <c r="O200" i="2"/>
  <c r="K200" i="2"/>
  <c r="J200" i="2"/>
  <c r="O199" i="2"/>
  <c r="K199" i="2"/>
  <c r="J199" i="2"/>
  <c r="O198" i="2"/>
  <c r="K198" i="2"/>
  <c r="J198" i="2"/>
  <c r="O197" i="2"/>
  <c r="K197" i="2"/>
  <c r="J197" i="2"/>
  <c r="O196" i="2"/>
  <c r="K196" i="2"/>
  <c r="J196" i="2"/>
  <c r="O195" i="2"/>
  <c r="K195" i="2"/>
  <c r="J195" i="2"/>
  <c r="O194" i="2"/>
  <c r="K194" i="2"/>
  <c r="J194" i="2"/>
  <c r="O193" i="2"/>
  <c r="K193" i="2"/>
  <c r="J193" i="2"/>
  <c r="O192" i="2"/>
  <c r="K192" i="2"/>
  <c r="J192" i="2"/>
  <c r="O191" i="2"/>
  <c r="K191" i="2"/>
  <c r="J191" i="2"/>
  <c r="O190" i="2"/>
  <c r="K190" i="2"/>
  <c r="J190" i="2"/>
  <c r="O189" i="2"/>
  <c r="K189" i="2"/>
  <c r="J189" i="2"/>
  <c r="O188" i="2"/>
  <c r="K188" i="2"/>
  <c r="J188" i="2"/>
  <c r="O187" i="2"/>
  <c r="K187" i="2"/>
  <c r="J187" i="2"/>
  <c r="O186" i="2"/>
  <c r="K186" i="2"/>
  <c r="J186" i="2"/>
  <c r="O185" i="2"/>
  <c r="K185" i="2"/>
  <c r="J185" i="2"/>
  <c r="O184" i="2"/>
  <c r="K184" i="2"/>
  <c r="J184" i="2"/>
  <c r="O183" i="2"/>
  <c r="K183" i="2"/>
  <c r="J183" i="2"/>
  <c r="O182" i="2"/>
  <c r="K182" i="2"/>
  <c r="J182" i="2"/>
  <c r="O181" i="2"/>
  <c r="K181" i="2"/>
  <c r="J181" i="2"/>
  <c r="O180" i="2"/>
  <c r="K180" i="2"/>
  <c r="J180" i="2"/>
  <c r="O179" i="2"/>
  <c r="K179" i="2"/>
  <c r="J179" i="2"/>
  <c r="O178" i="2"/>
  <c r="K178" i="2"/>
  <c r="J178" i="2"/>
  <c r="O177" i="2"/>
  <c r="K177" i="2"/>
  <c r="J177" i="2"/>
  <c r="O176" i="2"/>
  <c r="K176" i="2"/>
  <c r="J176" i="2"/>
  <c r="O175" i="2"/>
  <c r="K175" i="2"/>
  <c r="J175" i="2"/>
  <c r="O174" i="2"/>
  <c r="K174" i="2"/>
  <c r="J174" i="2"/>
  <c r="O173" i="2"/>
  <c r="K173" i="2"/>
  <c r="J173" i="2"/>
  <c r="O172" i="2"/>
  <c r="K172" i="2"/>
  <c r="J172" i="2"/>
  <c r="O171" i="2"/>
  <c r="K171" i="2"/>
  <c r="J171" i="2"/>
  <c r="O170" i="2"/>
  <c r="K170" i="2"/>
  <c r="J170" i="2"/>
  <c r="O169" i="2"/>
  <c r="K169" i="2"/>
  <c r="J169" i="2"/>
  <c r="O168" i="2"/>
  <c r="K168" i="2"/>
  <c r="J168" i="2"/>
  <c r="O167" i="2"/>
  <c r="K167" i="2"/>
  <c r="J167" i="2"/>
  <c r="O166" i="2"/>
  <c r="K166" i="2"/>
  <c r="J166" i="2"/>
  <c r="O165" i="2"/>
  <c r="K165" i="2"/>
  <c r="J165" i="2"/>
  <c r="O164" i="2"/>
  <c r="K164" i="2"/>
  <c r="J164" i="2"/>
  <c r="O163" i="2"/>
  <c r="K163" i="2"/>
  <c r="J163" i="2"/>
  <c r="O162" i="2"/>
  <c r="K162" i="2"/>
  <c r="J162" i="2"/>
  <c r="O161" i="2"/>
  <c r="K161" i="2"/>
  <c r="J161" i="2"/>
  <c r="O160" i="2"/>
  <c r="K160" i="2"/>
  <c r="J160" i="2"/>
  <c r="O159" i="2"/>
  <c r="K159" i="2"/>
  <c r="J159" i="2"/>
  <c r="O158" i="2"/>
  <c r="K158" i="2"/>
  <c r="J158" i="2"/>
  <c r="O157" i="2"/>
  <c r="K157" i="2"/>
  <c r="J157" i="2"/>
  <c r="O156" i="2"/>
  <c r="K156" i="2"/>
  <c r="J156" i="2"/>
  <c r="O155" i="2"/>
  <c r="K155" i="2"/>
  <c r="J155" i="2"/>
  <c r="O154" i="2"/>
  <c r="K154" i="2"/>
  <c r="J154" i="2"/>
  <c r="O153" i="2"/>
  <c r="K153" i="2"/>
  <c r="J153" i="2"/>
  <c r="O152" i="2"/>
  <c r="K152" i="2"/>
  <c r="J152" i="2"/>
  <c r="O151" i="2"/>
  <c r="K151" i="2"/>
  <c r="J151" i="2"/>
  <c r="O150" i="2"/>
  <c r="K150" i="2"/>
  <c r="J150" i="2"/>
  <c r="O149" i="2"/>
  <c r="K149" i="2"/>
  <c r="J149" i="2"/>
  <c r="O148" i="2"/>
  <c r="K148" i="2"/>
  <c r="J148" i="2"/>
  <c r="O147" i="2"/>
  <c r="K147" i="2"/>
  <c r="J147" i="2"/>
  <c r="O146" i="2"/>
  <c r="K146" i="2"/>
  <c r="J146" i="2"/>
  <c r="O145" i="2"/>
  <c r="K145" i="2"/>
  <c r="J145" i="2"/>
  <c r="O144" i="2"/>
  <c r="K144" i="2"/>
  <c r="J144" i="2"/>
  <c r="O143" i="2"/>
  <c r="K143" i="2"/>
  <c r="J143" i="2"/>
  <c r="O142" i="2"/>
  <c r="K142" i="2"/>
  <c r="J142" i="2"/>
  <c r="O141" i="2"/>
  <c r="K141" i="2"/>
  <c r="J141" i="2"/>
  <c r="O140" i="2"/>
  <c r="K140" i="2"/>
  <c r="J140" i="2"/>
  <c r="O139" i="2"/>
  <c r="K139" i="2"/>
  <c r="J139" i="2"/>
  <c r="O138" i="2"/>
  <c r="K138" i="2"/>
  <c r="J138" i="2"/>
  <c r="O137" i="2"/>
  <c r="K137" i="2"/>
  <c r="J137" i="2"/>
  <c r="O136" i="2"/>
  <c r="K136" i="2"/>
  <c r="J136" i="2"/>
  <c r="O135" i="2"/>
  <c r="K135" i="2"/>
  <c r="J135" i="2"/>
  <c r="O134" i="2"/>
  <c r="K134" i="2"/>
  <c r="J134" i="2"/>
  <c r="O133" i="2"/>
  <c r="K133" i="2"/>
  <c r="J133" i="2"/>
  <c r="O132" i="2"/>
  <c r="K132" i="2"/>
  <c r="J132" i="2"/>
  <c r="O131" i="2"/>
  <c r="K131" i="2"/>
  <c r="J131" i="2"/>
  <c r="O130" i="2"/>
  <c r="K130" i="2"/>
  <c r="J130" i="2"/>
  <c r="O129" i="2"/>
  <c r="K129" i="2"/>
  <c r="J129" i="2"/>
  <c r="O128" i="2"/>
  <c r="K128" i="2"/>
  <c r="J128" i="2"/>
  <c r="O127" i="2"/>
  <c r="K127" i="2"/>
  <c r="J127" i="2"/>
  <c r="O126" i="2"/>
  <c r="K126" i="2"/>
  <c r="J126" i="2"/>
  <c r="O125" i="2"/>
  <c r="K125" i="2"/>
  <c r="J125" i="2"/>
  <c r="O124" i="2"/>
  <c r="K124" i="2"/>
  <c r="J124" i="2"/>
  <c r="O123" i="2"/>
  <c r="K123" i="2"/>
  <c r="J123" i="2"/>
  <c r="O122" i="2"/>
  <c r="K122" i="2"/>
  <c r="J122" i="2"/>
  <c r="O121" i="2"/>
  <c r="K121" i="2"/>
  <c r="J121" i="2"/>
  <c r="O120" i="2"/>
  <c r="K120" i="2"/>
  <c r="J120" i="2"/>
  <c r="O119" i="2"/>
  <c r="K119" i="2"/>
  <c r="J119" i="2"/>
  <c r="O118" i="2"/>
  <c r="K118" i="2"/>
  <c r="J118" i="2"/>
  <c r="O117" i="2"/>
  <c r="K117" i="2"/>
  <c r="J117" i="2"/>
  <c r="O116" i="2"/>
  <c r="K116" i="2"/>
  <c r="J116" i="2"/>
  <c r="O115" i="2"/>
  <c r="K115" i="2"/>
  <c r="J115" i="2"/>
  <c r="O114" i="2"/>
  <c r="K114" i="2"/>
  <c r="J114" i="2"/>
  <c r="O113" i="2"/>
  <c r="K113" i="2"/>
  <c r="J113" i="2"/>
  <c r="O112" i="2"/>
  <c r="K112" i="2"/>
  <c r="J112" i="2"/>
  <c r="O111" i="2"/>
  <c r="K111" i="2"/>
  <c r="J111" i="2"/>
  <c r="O110" i="2"/>
  <c r="K110" i="2"/>
  <c r="J110" i="2"/>
  <c r="O109" i="2"/>
  <c r="K109" i="2"/>
  <c r="J109" i="2"/>
  <c r="O108" i="2"/>
  <c r="K108" i="2"/>
  <c r="J108" i="2"/>
  <c r="O107" i="2"/>
  <c r="K107" i="2"/>
  <c r="J107" i="2"/>
  <c r="O106" i="2"/>
  <c r="K106" i="2"/>
  <c r="J106" i="2"/>
  <c r="O105" i="2"/>
  <c r="K105" i="2"/>
  <c r="J105" i="2"/>
  <c r="O104" i="2"/>
  <c r="K104" i="2"/>
  <c r="J104" i="2"/>
  <c r="O103" i="2"/>
  <c r="K103" i="2"/>
  <c r="J103" i="2"/>
  <c r="O102" i="2"/>
  <c r="K102" i="2"/>
  <c r="J102" i="2"/>
  <c r="O101" i="2"/>
  <c r="K101" i="2"/>
  <c r="J101" i="2"/>
  <c r="O100" i="2"/>
  <c r="K100" i="2"/>
  <c r="J100" i="2"/>
  <c r="O99" i="2"/>
  <c r="K99" i="2"/>
  <c r="J99" i="2"/>
  <c r="O98" i="2"/>
  <c r="K98" i="2"/>
  <c r="J98" i="2"/>
  <c r="O97" i="2"/>
  <c r="K97" i="2"/>
  <c r="J97" i="2"/>
  <c r="O96" i="2"/>
  <c r="K96" i="2"/>
  <c r="J96" i="2"/>
  <c r="O95" i="2"/>
  <c r="K95" i="2"/>
  <c r="J95" i="2"/>
  <c r="O94" i="2"/>
  <c r="K94" i="2"/>
  <c r="J94" i="2"/>
  <c r="O93" i="2"/>
  <c r="K93" i="2"/>
  <c r="J93" i="2"/>
  <c r="O92" i="2"/>
  <c r="K92" i="2"/>
  <c r="J92" i="2"/>
  <c r="O91" i="2"/>
  <c r="K91" i="2"/>
  <c r="J91" i="2"/>
  <c r="O90" i="2"/>
  <c r="K90" i="2"/>
  <c r="J90" i="2"/>
  <c r="O89" i="2"/>
  <c r="K89" i="2"/>
  <c r="J89" i="2"/>
  <c r="O88" i="2"/>
  <c r="K88" i="2"/>
  <c r="J88" i="2"/>
  <c r="O87" i="2"/>
  <c r="K87" i="2"/>
  <c r="J87" i="2"/>
  <c r="O86" i="2"/>
  <c r="K86" i="2"/>
  <c r="J86" i="2"/>
  <c r="O85" i="2"/>
  <c r="K85" i="2"/>
  <c r="J85" i="2"/>
  <c r="O84" i="2"/>
  <c r="K84" i="2"/>
  <c r="J84" i="2"/>
  <c r="O83" i="2"/>
  <c r="K83" i="2"/>
  <c r="J83" i="2"/>
  <c r="O82" i="2"/>
  <c r="K82" i="2"/>
  <c r="J82" i="2"/>
  <c r="O81" i="2"/>
  <c r="K81" i="2"/>
  <c r="J81" i="2"/>
  <c r="O80" i="2"/>
  <c r="K80" i="2"/>
  <c r="J80" i="2"/>
  <c r="O79" i="2"/>
  <c r="K79" i="2"/>
  <c r="J79" i="2"/>
  <c r="O78" i="2"/>
  <c r="K78" i="2"/>
  <c r="J78" i="2"/>
  <c r="O77" i="2"/>
  <c r="K77" i="2"/>
  <c r="J77" i="2"/>
  <c r="O76" i="2"/>
  <c r="K76" i="2"/>
  <c r="J76" i="2"/>
  <c r="O75" i="2"/>
  <c r="K75" i="2"/>
  <c r="J75" i="2"/>
  <c r="O74" i="2"/>
  <c r="K74" i="2"/>
  <c r="J74" i="2"/>
  <c r="O73" i="2"/>
  <c r="K73" i="2"/>
  <c r="J73" i="2"/>
  <c r="O72" i="2"/>
  <c r="K72" i="2"/>
  <c r="J72" i="2"/>
  <c r="O71" i="2"/>
  <c r="K71" i="2"/>
  <c r="J71" i="2"/>
  <c r="O70" i="2"/>
  <c r="K70" i="2"/>
  <c r="J70" i="2"/>
  <c r="O69" i="2"/>
  <c r="K69" i="2"/>
  <c r="J69" i="2"/>
  <c r="O68" i="2"/>
  <c r="K68" i="2"/>
  <c r="J68" i="2"/>
  <c r="O67" i="2"/>
  <c r="K67" i="2"/>
  <c r="J67" i="2"/>
  <c r="O66" i="2"/>
  <c r="K66" i="2"/>
  <c r="J66" i="2"/>
  <c r="O65" i="2"/>
  <c r="K65" i="2"/>
  <c r="J65" i="2"/>
  <c r="O64" i="2"/>
  <c r="K64" i="2"/>
  <c r="J64" i="2"/>
  <c r="O63" i="2"/>
  <c r="K63" i="2"/>
  <c r="J63" i="2"/>
  <c r="O62" i="2"/>
  <c r="K62" i="2"/>
  <c r="J62" i="2"/>
  <c r="O61" i="2"/>
  <c r="K61" i="2"/>
  <c r="J61" i="2"/>
  <c r="O60" i="2"/>
  <c r="K60" i="2"/>
  <c r="J60" i="2"/>
  <c r="O59" i="2"/>
  <c r="K59" i="2"/>
  <c r="J59" i="2"/>
  <c r="O58" i="2"/>
  <c r="K58" i="2"/>
  <c r="J58" i="2"/>
  <c r="O57" i="2"/>
  <c r="K57" i="2"/>
  <c r="J57" i="2"/>
  <c r="O56" i="2"/>
  <c r="K56" i="2"/>
  <c r="J56" i="2"/>
  <c r="O55" i="2"/>
  <c r="K55" i="2"/>
  <c r="J55" i="2"/>
  <c r="O54" i="2"/>
  <c r="K54" i="2"/>
  <c r="J54" i="2"/>
  <c r="O53" i="2"/>
  <c r="K53" i="2"/>
  <c r="J53" i="2"/>
  <c r="O52" i="2"/>
  <c r="K52" i="2"/>
  <c r="J52" i="2"/>
  <c r="O51" i="2"/>
  <c r="K51" i="2"/>
  <c r="J51" i="2"/>
  <c r="O50" i="2"/>
  <c r="K50" i="2"/>
  <c r="J50" i="2"/>
  <c r="O49" i="2"/>
  <c r="K49" i="2"/>
  <c r="J49" i="2"/>
  <c r="O48" i="2"/>
  <c r="K48" i="2"/>
  <c r="J48" i="2"/>
  <c r="O47" i="2"/>
  <c r="K47" i="2"/>
  <c r="J47" i="2"/>
  <c r="O46" i="2"/>
  <c r="K46" i="2"/>
  <c r="J46" i="2"/>
  <c r="O45" i="2"/>
  <c r="K45" i="2"/>
  <c r="J45" i="2"/>
  <c r="O44" i="2"/>
  <c r="K44" i="2"/>
  <c r="J44" i="2"/>
  <c r="O43" i="2"/>
  <c r="K43" i="2"/>
  <c r="J43" i="2"/>
  <c r="O42" i="2"/>
  <c r="K42" i="2"/>
  <c r="J42" i="2"/>
  <c r="O41" i="2"/>
  <c r="K41" i="2"/>
  <c r="J41" i="2"/>
  <c r="O40" i="2"/>
  <c r="K40" i="2"/>
  <c r="J40" i="2"/>
  <c r="O39" i="2"/>
  <c r="K39" i="2"/>
  <c r="J39" i="2"/>
  <c r="O38" i="2"/>
  <c r="K38" i="2"/>
  <c r="J38" i="2"/>
  <c r="O37" i="2"/>
  <c r="K37" i="2"/>
  <c r="J37" i="2"/>
  <c r="O36" i="2"/>
  <c r="K36" i="2"/>
  <c r="J36" i="2"/>
  <c r="O35" i="2"/>
  <c r="K35" i="2"/>
  <c r="J35" i="2"/>
  <c r="O34" i="2"/>
  <c r="K34" i="2"/>
  <c r="J34" i="2"/>
  <c r="O33" i="2"/>
  <c r="K33" i="2"/>
  <c r="J33" i="2"/>
  <c r="O32" i="2"/>
  <c r="K32" i="2"/>
  <c r="J32" i="2"/>
  <c r="O31" i="2"/>
  <c r="K31" i="2"/>
  <c r="J31" i="2"/>
  <c r="O30" i="2"/>
  <c r="K30" i="2"/>
  <c r="J30" i="2"/>
  <c r="O29" i="2"/>
  <c r="K29" i="2"/>
  <c r="J29" i="2"/>
  <c r="O28" i="2"/>
  <c r="K28" i="2"/>
  <c r="J28" i="2"/>
  <c r="O27" i="2"/>
  <c r="K27" i="2"/>
  <c r="J27" i="2"/>
  <c r="O26" i="2"/>
  <c r="K26" i="2"/>
  <c r="J26" i="2"/>
  <c r="O25" i="2"/>
  <c r="K25" i="2"/>
  <c r="J25" i="2"/>
  <c r="O24" i="2"/>
  <c r="K24" i="2"/>
  <c r="J24" i="2"/>
  <c r="O23" i="2"/>
  <c r="K23" i="2"/>
  <c r="J23" i="2"/>
  <c r="O22" i="2"/>
  <c r="K22" i="2"/>
  <c r="J22" i="2"/>
  <c r="O21" i="2"/>
  <c r="K21" i="2"/>
  <c r="J21" i="2"/>
  <c r="O20" i="2"/>
  <c r="K20" i="2"/>
  <c r="J20" i="2"/>
  <c r="O19" i="2"/>
  <c r="K19" i="2"/>
  <c r="J19" i="2"/>
  <c r="O18" i="2"/>
  <c r="K18" i="2"/>
  <c r="J18" i="2"/>
  <c r="O17" i="2"/>
  <c r="K17" i="2"/>
  <c r="J17" i="2"/>
  <c r="O16" i="2"/>
  <c r="K16" i="2"/>
  <c r="J16" i="2"/>
  <c r="O15" i="2"/>
  <c r="K15" i="2"/>
  <c r="J15" i="2"/>
  <c r="O14" i="2"/>
  <c r="K14" i="2"/>
  <c r="J14" i="2"/>
  <c r="O13" i="2"/>
  <c r="K13" i="2"/>
  <c r="J13" i="2"/>
  <c r="O12" i="2"/>
  <c r="K12" i="2"/>
  <c r="J12" i="2"/>
  <c r="O11" i="2"/>
  <c r="K11" i="2"/>
  <c r="J11" i="2"/>
  <c r="O10" i="2"/>
  <c r="K10" i="2"/>
  <c r="J10" i="2"/>
  <c r="O9" i="2"/>
  <c r="K9" i="2"/>
  <c r="J9" i="2"/>
  <c r="O8" i="2"/>
  <c r="K8" i="2"/>
  <c r="J8" i="2"/>
  <c r="O7" i="2"/>
  <c r="K7" i="2"/>
  <c r="J7" i="2"/>
  <c r="O6" i="2"/>
  <c r="K6" i="2"/>
  <c r="J6" i="2"/>
  <c r="O5" i="2"/>
  <c r="K5" i="2"/>
  <c r="J5" i="2"/>
  <c r="O4" i="2"/>
  <c r="K4" i="2"/>
  <c r="J4" i="2"/>
  <c r="O3" i="2"/>
  <c r="K3" i="2"/>
  <c r="J3" i="2"/>
  <c r="O2" i="2"/>
  <c r="K2" i="2"/>
  <c r="J2" i="2"/>
</calcChain>
</file>

<file path=xl/sharedStrings.xml><?xml version="1.0" encoding="utf-8"?>
<sst xmlns="http://schemas.openxmlformats.org/spreadsheetml/2006/main" count="38084" uniqueCount="14333">
  <si>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</si>
  <si>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</si>
  <si>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</si>
  <si>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</si>
  <si>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</si>
  <si>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</si>
  <si>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</si>
  <si>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</si>
  <si>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</si>
  <si>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</si>
  <si>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</si>
  <si>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</si>
  <si>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</si>
  <si>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</si>
  <si>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</si>
  <si>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</si>
  <si>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</si>
  <si>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</si>
  <si>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</si>
  <si>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</si>
  <si>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</si>
  <si>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</si>
  <si>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</si>
  <si>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</si>
  <si>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</si>
  <si>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</si>
  <si>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</si>
  <si>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</si>
  <si>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</si>
  <si>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</si>
  <si>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</si>
  <si>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</si>
  <si>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</si>
  <si>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</si>
  <si>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</si>
  <si>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</si>
  <si>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</si>
  <si>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</si>
  <si>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</si>
  <si>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</si>
  <si>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</si>
  <si>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</si>
  <si>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</si>
  <si>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</si>
  <si>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</si>
  <si>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</si>
  <si>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</si>
  <si>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</si>
  <si>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</si>
  <si>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</si>
  <si>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</si>
  <si>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</si>
  <si>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</si>
  <si>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</si>
  <si>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</si>
  <si>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</si>
  <si>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</si>
  <si>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</si>
  <si>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</si>
  <si>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</si>
  <si>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</si>
  <si>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</si>
  <si>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</si>
  <si>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</si>
  <si>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</si>
  <si>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</si>
  <si>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</si>
  <si>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</si>
  <si>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</si>
  <si>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</si>
  <si>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</si>
  <si>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</si>
  <si>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</si>
  <si>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</si>
  <si>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</si>
  <si>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</si>
  <si>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</si>
  <si>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</si>
  <si>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</si>
  <si>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</si>
  <si>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</si>
  <si>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</si>
  <si>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</si>
  <si>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</si>
  <si>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</si>
  <si>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</si>
  <si>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</si>
  <si>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</si>
  <si>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</si>
  <si>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</si>
  <si>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</si>
  <si>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</si>
  <si>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</si>
  <si>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</si>
  <si>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</si>
  <si>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</si>
  <si>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</si>
  <si>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</si>
  <si>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</si>
  <si>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</si>
  <si>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</si>
  <si>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</si>
  <si>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</si>
  <si>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</si>
  <si>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</si>
  <si>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</si>
  <si>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</si>
  <si>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</si>
  <si>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</si>
  <si>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</si>
  <si>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</si>
  <si>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</si>
  <si>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</si>
  <si>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</si>
  <si>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</si>
  <si>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</si>
  <si>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</si>
  <si>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</si>
  <si>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</si>
  <si>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</si>
  <si>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</si>
  <si>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</si>
  <si>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</si>
  <si>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</si>
  <si>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</si>
  <si>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</si>
  <si>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</si>
  <si>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</si>
  <si>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</si>
  <si>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</si>
  <si>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</si>
  <si>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</si>
  <si>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</si>
  <si>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</si>
  <si>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</si>
  <si>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</si>
  <si>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</si>
  <si>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</si>
  <si>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</si>
  <si>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</si>
  <si>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</si>
  <si>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</si>
  <si>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</si>
  <si>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</si>
  <si>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</si>
  <si>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</si>
  <si>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</si>
  <si>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</si>
  <si>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</si>
  <si>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</si>
  <si>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</si>
  <si>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</si>
  <si>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</si>
  <si>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</si>
  <si>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</si>
  <si>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</si>
  <si>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</si>
  <si>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</si>
  <si>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</si>
  <si>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</si>
  <si>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</si>
  <si>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</si>
  <si>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</si>
  <si>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</si>
  <si>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</si>
  <si>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</si>
  <si>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</si>
  <si>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</si>
  <si>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</si>
  <si>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</si>
  <si>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</si>
  <si>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</si>
  <si>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</si>
  <si>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</si>
  <si>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</si>
  <si>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</si>
  <si>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</si>
  <si>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</si>
  <si>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</si>
  <si>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</si>
  <si>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</si>
  <si>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</si>
  <si>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</si>
  <si>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</si>
  <si>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</si>
  <si>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</si>
  <si>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</si>
  <si>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</si>
  <si>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</si>
  <si>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</si>
  <si>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</si>
  <si>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</si>
  <si>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</si>
  <si>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</si>
  <si>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</si>
  <si>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</si>
  <si>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</si>
  <si>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</si>
  <si>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</si>
  <si>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</si>
  <si>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</si>
  <si>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</si>
  <si>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</si>
  <si>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</si>
  <si>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</si>
  <si>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</si>
  <si>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</si>
  <si>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</si>
  <si>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</si>
  <si>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</si>
  <si>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</si>
  <si>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</si>
  <si>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</si>
  <si>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</si>
  <si>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</si>
  <si>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</si>
  <si>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</si>
  <si>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</si>
  <si>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</si>
  <si>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</si>
  <si>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</si>
  <si>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</si>
  <si>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</si>
  <si>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</si>
  <si>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</si>
  <si>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</si>
  <si>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</si>
  <si>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</si>
  <si>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</si>
  <si>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</si>
  <si>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</si>
  <si>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</si>
  <si>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</si>
  <si>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</si>
  <si>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</si>
  <si>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</si>
  <si>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</si>
  <si>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</si>
  <si>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</si>
  <si>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</si>
  <si>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</si>
  <si>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</si>
  <si>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</si>
  <si>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</si>
  <si>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</si>
  <si>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</si>
  <si>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</si>
  <si>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</si>
  <si>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</si>
  <si>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</si>
  <si>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</si>
  <si>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</si>
  <si>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</si>
  <si>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</si>
  <si>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</si>
  <si>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</si>
  <si>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</si>
  <si>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</si>
  <si>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</si>
  <si>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</si>
  <si>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</si>
  <si>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</si>
  <si>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</si>
  <si>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</si>
  <si>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</si>
  <si>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</si>
  <si>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</si>
  <si>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</si>
  <si>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</si>
  <si>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</si>
  <si>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</si>
  <si>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</si>
  <si>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</si>
  <si>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</si>
  <si>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</si>
  <si>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</si>
  <si>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</si>
  <si>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</si>
  <si>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</si>
  <si>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</si>
  <si>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</si>
  <si>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</si>
  <si>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</si>
  <si>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</si>
  <si>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</si>
  <si>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</si>
  <si>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</si>
  <si>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</si>
  <si>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</si>
  <si>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</si>
  <si>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</si>
  <si>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</si>
  <si>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</si>
  <si>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</si>
  <si>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</si>
  <si>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</si>
  <si>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</si>
  <si>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</si>
  <si>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</si>
  <si>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</si>
  <si>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</si>
  <si>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</si>
  <si>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</si>
  <si>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</si>
  <si>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</si>
  <si>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</si>
  <si>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</si>
  <si>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</si>
  <si>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</si>
  <si>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</si>
  <si>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</si>
  <si>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</si>
  <si>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</si>
  <si>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</si>
  <si>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</si>
  <si>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</si>
  <si>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</si>
  <si>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</si>
  <si>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</si>
  <si>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</si>
  <si>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</si>
  <si>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</si>
  <si>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</si>
  <si>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</si>
  <si>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</si>
  <si>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</si>
  <si>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</si>
  <si>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</si>
  <si>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</si>
  <si>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</si>
  <si>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</si>
  <si>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</si>
  <si>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</si>
  <si>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</si>
  <si>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</si>
  <si>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</si>
  <si>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</si>
  <si>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</si>
  <si>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</si>
  <si>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</si>
  <si>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</si>
  <si>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</si>
  <si>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</si>
  <si>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</si>
  <si>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</si>
  <si>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</si>
  <si>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</si>
  <si>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</si>
  <si>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</si>
  <si>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</si>
  <si>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</si>
  <si>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</si>
  <si>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</si>
  <si>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</si>
  <si>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</si>
  <si>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</si>
  <si>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</si>
  <si>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</si>
  <si>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</si>
  <si>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</si>
  <si>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</si>
  <si>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</si>
  <si>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</si>
  <si>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</si>
  <si>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</si>
  <si>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</si>
  <si>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</si>
  <si>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</si>
  <si>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</si>
  <si>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</si>
  <si>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</si>
  <si>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</si>
  <si>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</si>
  <si>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</si>
  <si>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</si>
  <si>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</si>
  <si>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</si>
  <si>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</si>
  <si>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</si>
  <si>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</si>
  <si>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</si>
  <si>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</si>
  <si>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</si>
  <si>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</si>
  <si>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</si>
  <si>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</si>
  <si>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</si>
  <si>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</si>
  <si>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</si>
  <si>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</si>
  <si>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</si>
  <si>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</si>
  <si>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</si>
  <si>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</si>
  <si>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</si>
  <si>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</si>
  <si>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</si>
  <si>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</si>
  <si>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</si>
  <si>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</si>
  <si>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</si>
  <si>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</si>
  <si>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</si>
  <si>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</si>
  <si>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</si>
  <si>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</si>
  <si>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</si>
  <si>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</si>
  <si>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</si>
  <si>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</si>
  <si>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</si>
  <si>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</si>
  <si>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</si>
  <si>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</si>
  <si>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</si>
  <si>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</si>
  <si>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</si>
  <si>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</si>
  <si>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</si>
  <si>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</si>
  <si>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</si>
  <si>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</si>
  <si>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</si>
  <si>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</si>
  <si>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</si>
  <si>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</si>
  <si>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</si>
  <si>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</si>
  <si>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</si>
  <si>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</si>
  <si>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</si>
  <si>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</si>
  <si>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</si>
  <si>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</si>
  <si>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</si>
  <si>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</si>
  <si>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</si>
  <si>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</si>
  <si>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</si>
  <si>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</si>
  <si>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</si>
  <si>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</si>
  <si>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</si>
  <si>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</si>
  <si>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</si>
  <si>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</si>
  <si>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</si>
  <si>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</si>
  <si>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</si>
  <si>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</si>
  <si>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</si>
  <si>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</si>
  <si>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</si>
  <si>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</si>
  <si>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</si>
  <si>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</si>
  <si>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</si>
  <si>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</si>
  <si>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</si>
  <si>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</si>
  <si>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</si>
  <si>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</si>
  <si>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</si>
  <si>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</si>
  <si>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</si>
  <si>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</si>
  <si>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</si>
  <si>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</si>
  <si>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</si>
  <si>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</si>
  <si>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</si>
  <si>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</si>
  <si>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</si>
  <si>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</si>
  <si>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</si>
  <si>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</si>
  <si>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</si>
  <si>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</si>
  <si>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</si>
  <si>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</si>
  <si>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</si>
  <si>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</si>
  <si>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</si>
  <si>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</si>
  <si>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</si>
  <si>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</si>
  <si>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</si>
  <si>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</si>
  <si>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</si>
  <si>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</si>
  <si>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</si>
  <si>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</si>
  <si>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</si>
  <si>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</si>
  <si>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</si>
  <si>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</si>
  <si>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</si>
  <si>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</si>
  <si>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</si>
  <si>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</si>
  <si>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</si>
  <si>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</si>
  <si>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</si>
  <si>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</si>
  <si>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</si>
  <si>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</si>
  <si>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</si>
  <si>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</si>
  <si>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</si>
  <si>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</si>
  <si>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</si>
  <si>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</si>
  <si>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</si>
  <si>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</si>
  <si>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</si>
  <si>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</si>
  <si>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</si>
  <si>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</si>
  <si>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</si>
  <si>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</si>
  <si>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</si>
  <si>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</si>
  <si>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</si>
  <si>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</si>
  <si>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</si>
  <si>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</si>
  <si>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</si>
  <si>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</si>
  <si>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</si>
  <si>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</si>
  <si>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</si>
  <si>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</si>
  <si>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</si>
  <si>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</si>
  <si>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</si>
  <si>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</si>
  <si>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</si>
  <si>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</si>
  <si>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</si>
  <si>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</si>
  <si>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</si>
  <si>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</si>
  <si>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</si>
  <si>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</si>
  <si>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</si>
  <si>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</si>
  <si>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</si>
  <si>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</si>
  <si>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</si>
  <si>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</si>
  <si>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</si>
  <si>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</si>
  <si>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</si>
  <si>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</si>
  <si>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</si>
  <si>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</si>
  <si>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</si>
  <si>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</si>
  <si>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</si>
  <si>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</si>
  <si>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</si>
  <si>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</si>
  <si>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</si>
  <si>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</si>
  <si>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</si>
  <si>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</si>
  <si>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</si>
  <si>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</si>
  <si>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</si>
  <si>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</si>
  <si>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</si>
  <si>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</si>
  <si>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</si>
  <si>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</si>
  <si>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</si>
  <si>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</si>
  <si>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</si>
  <si>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</si>
  <si>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</si>
  <si>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</si>
  <si>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</si>
  <si>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</si>
  <si>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</si>
  <si>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</si>
  <si>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</si>
  <si>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</si>
  <si>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</si>
  <si>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</si>
  <si>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</si>
  <si>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</si>
  <si>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</si>
  <si>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</si>
  <si>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</si>
  <si>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</si>
  <si>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</si>
  <si>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</si>
  <si>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</si>
  <si>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</si>
  <si>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</si>
  <si>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</si>
  <si>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</si>
  <si>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</si>
  <si>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</si>
  <si>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</si>
  <si>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</si>
  <si>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</si>
  <si>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</si>
  <si>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</si>
  <si>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</si>
  <si>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</si>
  <si>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</si>
  <si>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</si>
  <si>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</si>
  <si>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</si>
  <si>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</si>
  <si>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</si>
  <si>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</si>
  <si>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</si>
  <si>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</si>
  <si>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</si>
  <si>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</si>
  <si>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</si>
  <si>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</si>
  <si>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</si>
  <si>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</si>
  <si>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</si>
  <si>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</si>
  <si>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</si>
  <si>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</si>
  <si>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</si>
  <si>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</si>
  <si>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</si>
  <si>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</si>
  <si>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</si>
  <si>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</si>
  <si>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</si>
  <si>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</si>
  <si>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</si>
  <si>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</si>
  <si>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</si>
  <si>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</si>
  <si>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</si>
  <si>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</si>
  <si>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</si>
  <si>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</si>
  <si>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</si>
  <si>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</si>
  <si>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</si>
  <si>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</si>
  <si>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</si>
  <si>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</si>
  <si>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</si>
  <si>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</si>
  <si>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</si>
  <si>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</si>
  <si>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</si>
  <si>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</si>
  <si>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</si>
  <si>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</si>
  <si>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</si>
  <si>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</si>
  <si>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</si>
  <si>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</si>
  <si>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</si>
  <si>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</si>
  <si>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</si>
  <si>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</si>
  <si>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</si>
  <si>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</si>
  <si>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</si>
  <si>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</si>
  <si>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</si>
  <si>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</si>
  <si>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</si>
  <si>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</si>
  <si>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</si>
  <si>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</si>
  <si>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</si>
  <si>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</si>
  <si>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</si>
  <si>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</si>
  <si>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</si>
  <si>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</si>
  <si>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</si>
  <si>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</si>
  <si>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</si>
  <si>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</si>
  <si>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</si>
  <si>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</si>
  <si>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</si>
  <si>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</si>
  <si>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</si>
  <si>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</si>
  <si>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</si>
  <si>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</si>
  <si>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</si>
  <si>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</si>
  <si>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</si>
  <si>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</si>
  <si>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</si>
  <si>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</si>
  <si>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</si>
  <si>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</si>
  <si>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</si>
  <si>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</si>
  <si>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</si>
  <si>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</si>
  <si>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</si>
  <si>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</si>
  <si>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</si>
  <si>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</si>
  <si>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</si>
  <si>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</si>
  <si>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</si>
  <si>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</si>
  <si>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</si>
  <si>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</si>
  <si>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</si>
  <si>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</si>
  <si>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</si>
  <si>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</si>
  <si>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</si>
  <si>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</si>
  <si>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</si>
  <si>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</si>
  <si>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</si>
  <si>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</si>
  <si>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</si>
  <si>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</si>
  <si>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</si>
  <si>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</si>
  <si>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</si>
  <si>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</si>
  <si>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</si>
  <si>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</si>
  <si>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</si>
  <si>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</si>
  <si>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</si>
  <si>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</si>
  <si>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</si>
  <si>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</si>
  <si>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</si>
  <si>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</si>
  <si>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</si>
  <si>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</si>
  <si>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</si>
  <si>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</si>
  <si>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</si>
  <si>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</si>
  <si>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</si>
  <si>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</si>
  <si>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</si>
  <si>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</si>
  <si>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</si>
  <si>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</si>
  <si>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</si>
  <si>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</si>
  <si>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</si>
  <si>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</si>
  <si>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</si>
  <si>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</si>
  <si>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</si>
  <si>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</si>
  <si>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</si>
  <si>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</si>
  <si>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</si>
  <si>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</si>
  <si>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</si>
  <si>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</si>
  <si>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</si>
  <si>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</si>
  <si>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</si>
  <si>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</si>
  <si>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</si>
  <si>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</si>
  <si>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</si>
  <si>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</si>
  <si>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</si>
  <si>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</si>
  <si>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</si>
  <si>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</si>
  <si>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</si>
  <si>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</si>
  <si>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</si>
  <si>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</si>
  <si>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</si>
  <si>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</si>
  <si>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</si>
  <si>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</si>
  <si>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</si>
  <si>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</si>
  <si>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</si>
  <si>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</si>
  <si>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</si>
  <si>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</si>
  <si>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</si>
  <si>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</si>
  <si>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</si>
  <si>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</si>
  <si>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</si>
  <si>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</si>
  <si>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</si>
  <si>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</si>
  <si>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</si>
  <si>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</si>
  <si>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</si>
  <si>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</si>
  <si>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</si>
  <si>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</si>
  <si>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</si>
  <si>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</si>
  <si>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</si>
  <si>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</si>
  <si>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</si>
  <si>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</si>
  <si>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</si>
  <si>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</si>
  <si>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</si>
  <si>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</si>
  <si>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</si>
  <si>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</si>
  <si>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</si>
  <si>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</si>
  <si>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</si>
  <si>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</si>
  <si>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</si>
  <si>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</si>
  <si>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</si>
  <si>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</si>
  <si>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</si>
  <si>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</si>
  <si>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</si>
  <si>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</si>
  <si>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</si>
  <si>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</si>
  <si>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</si>
  <si>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</si>
  <si>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</si>
  <si>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</si>
  <si>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</si>
  <si>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</si>
  <si>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</si>
  <si>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</si>
  <si>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</si>
  <si>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</si>
  <si>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</si>
  <si>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</si>
  <si>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</si>
  <si>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</si>
  <si>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</si>
  <si>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</si>
  <si>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</si>
  <si>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</si>
  <si>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</si>
  <si>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</si>
  <si>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</si>
  <si>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</si>
  <si>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</si>
  <si>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</si>
  <si>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</si>
  <si>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</si>
  <si>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</si>
  <si>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</si>
  <si>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</si>
  <si>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</si>
  <si>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</si>
  <si>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</si>
  <si>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</si>
  <si>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</si>
  <si>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</si>
  <si>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</si>
  <si>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</si>
  <si>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</si>
  <si>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</si>
  <si>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</si>
  <si>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</si>
  <si>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</si>
  <si>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</si>
  <si>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</si>
  <si>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</si>
  <si>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</si>
  <si>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</si>
  <si>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</si>
  <si>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</si>
  <si>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</si>
  <si>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</si>
  <si>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</si>
  <si>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</si>
  <si>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</si>
  <si>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</si>
  <si>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</si>
  <si>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</si>
  <si>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</si>
  <si>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</si>
  <si>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</si>
  <si>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</si>
  <si>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</si>
  <si>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</si>
  <si>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</si>
  <si>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</si>
  <si>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</si>
  <si>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</si>
  <si>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</si>
  <si>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</si>
  <si>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</si>
  <si>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</si>
  <si>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</si>
  <si>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</si>
  <si>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</si>
  <si>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</si>
  <si>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</si>
  <si>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</si>
  <si>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</si>
  <si>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</si>
  <si>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</si>
  <si>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</si>
  <si>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</si>
  <si>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</si>
  <si>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</si>
  <si>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</si>
  <si>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</si>
  <si>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</si>
  <si>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</si>
  <si>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</si>
  <si>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</si>
  <si>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</si>
  <si>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</si>
  <si>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</si>
  <si>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</si>
  <si>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</si>
  <si>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</si>
  <si>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</si>
  <si>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</si>
  <si>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</si>
  <si>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</si>
  <si>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</si>
  <si>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</si>
  <si>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</si>
  <si>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</si>
  <si>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</si>
  <si>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</si>
  <si>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</si>
  <si>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</si>
  <si>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</si>
  <si>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</si>
  <si>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</si>
  <si>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</si>
  <si>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</si>
  <si>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</si>
  <si>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</si>
  <si>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</si>
  <si>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</si>
  <si>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</si>
  <si>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</si>
  <si>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</si>
  <si>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</si>
  <si>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</si>
  <si>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</si>
  <si>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</si>
  <si>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</si>
  <si>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</si>
  <si>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</si>
  <si>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</si>
  <si>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</si>
  <si>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</si>
  <si>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</si>
  <si>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</si>
  <si>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</si>
  <si>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</si>
  <si>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</si>
  <si>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</si>
  <si>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</si>
  <si>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</si>
  <si>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</si>
  <si>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</si>
  <si>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</si>
  <si>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</si>
  <si>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</si>
  <si>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</si>
  <si>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</si>
  <si>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</si>
  <si>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</si>
  <si>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</si>
  <si>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</si>
  <si>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</si>
  <si>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</si>
  <si>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</si>
  <si>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</si>
  <si>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</si>
  <si>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</si>
  <si>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</si>
  <si>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</si>
  <si>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</si>
  <si>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</si>
  <si>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</si>
  <si>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</si>
  <si>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</si>
  <si>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</si>
  <si>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</si>
  <si>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</si>
  <si>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</si>
  <si>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</si>
  <si>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</si>
  <si>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</si>
  <si>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</si>
  <si>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</si>
  <si>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</si>
  <si>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</si>
  <si>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</si>
  <si>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</si>
  <si>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</si>
  <si>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</si>
  <si>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</si>
  <si>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</si>
  <si>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</si>
  <si>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</si>
  <si>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</si>
  <si>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</si>
  <si>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</si>
  <si>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</si>
  <si>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</si>
  <si>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</si>
  <si>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</si>
  <si>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</si>
  <si>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</si>
  <si>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</si>
  <si>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</si>
  <si>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</si>
  <si>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</si>
  <si>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</si>
  <si>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</si>
  <si>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</si>
  <si>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</si>
  <si>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</si>
  <si>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</si>
  <si>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</si>
  <si>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</si>
  <si>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</si>
  <si>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</si>
  <si>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</si>
  <si>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</si>
  <si>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</si>
  <si>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</si>
  <si>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</si>
  <si>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</si>
  <si>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</si>
  <si>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</si>
  <si>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</si>
  <si>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</si>
  <si>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</si>
  <si>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</si>
  <si>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</si>
  <si>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</si>
  <si>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</si>
  <si>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</si>
  <si>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</si>
  <si>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</si>
  <si>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</si>
  <si>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</si>
  <si>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</si>
  <si>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</si>
  <si>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</si>
  <si>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</si>
  <si>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</si>
  <si>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</si>
  <si>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</si>
  <si>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</si>
  <si>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</si>
  <si>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</si>
  <si>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</si>
  <si>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</si>
  <si>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</si>
  <si>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</si>
  <si>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</si>
  <si>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</si>
  <si>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</si>
  <si>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</si>
  <si>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</si>
  <si>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</si>
  <si>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</si>
  <si>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</si>
  <si>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</si>
  <si>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</si>
  <si>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</si>
  <si>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</si>
  <si>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</si>
  <si>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</si>
  <si>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</si>
  <si>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</si>
  <si>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</si>
  <si>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</si>
  <si>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</si>
  <si>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</si>
  <si>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</si>
  <si>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</si>
  <si>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</si>
  <si>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</si>
  <si>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</si>
  <si>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</si>
  <si>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</si>
  <si>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</si>
  <si>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</si>
  <si>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</si>
  <si>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</si>
  <si>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</si>
  <si>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</si>
  <si>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</si>
  <si>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</si>
  <si>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</si>
  <si>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</si>
  <si>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</si>
  <si>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</si>
  <si>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</si>
  <si>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</si>
  <si>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</si>
  <si>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</si>
  <si>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</si>
  <si>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</si>
  <si>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</si>
  <si>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</si>
  <si>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</si>
  <si>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</si>
  <si>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</si>
  <si>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</si>
  <si>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</si>
  <si>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</si>
  <si>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</si>
  <si>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</si>
  <si>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</si>
  <si>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</si>
  <si>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</si>
  <si>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</si>
  <si>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</si>
  <si>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</si>
  <si>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</si>
  <si>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</si>
  <si>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</si>
  <si>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</si>
  <si>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</si>
  <si>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</si>
  <si>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</si>
  <si>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</si>
  <si>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</si>
  <si>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</si>
  <si>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</si>
  <si>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</si>
  <si>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</si>
  <si>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</si>
  <si>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</si>
  <si>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</si>
  <si>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</si>
  <si>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</si>
  <si>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</si>
  <si>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</si>
  <si>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</si>
  <si>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</si>
  <si>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</si>
  <si>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</si>
  <si>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</si>
  <si>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</si>
  <si>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</si>
  <si>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</si>
  <si>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</si>
  <si>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</si>
  <si>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</si>
  <si>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</si>
  <si>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</si>
  <si>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</si>
  <si>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</si>
  <si>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</si>
  <si>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</si>
  <si>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</si>
  <si>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</si>
  <si>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</si>
  <si>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</si>
  <si>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</si>
  <si>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</si>
  <si>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</si>
  <si>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</si>
  <si>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</si>
  <si>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</si>
  <si>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</si>
  <si>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</si>
  <si>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</si>
  <si>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</si>
  <si>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</si>
  <si>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</si>
  <si>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</si>
  <si>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</si>
  <si>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</si>
  <si>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</si>
  <si>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</si>
  <si>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</si>
  <si>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</si>
  <si>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</si>
  <si>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</si>
  <si>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</si>
  <si>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</si>
  <si>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</si>
  <si>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</si>
  <si>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</si>
  <si>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</si>
  <si>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</si>
  <si>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</si>
  <si>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</si>
  <si>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</si>
  <si>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</si>
  <si>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</si>
  <si>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</si>
  <si>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</si>
  <si>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</si>
  <si>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</si>
  <si>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</si>
  <si>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</si>
  <si>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</si>
  <si>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</si>
  <si>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</si>
  <si>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</si>
  <si>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</si>
  <si>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</si>
  <si>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</si>
  <si>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</si>
  <si>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</si>
  <si>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</si>
  <si>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</si>
  <si>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</si>
  <si>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</si>
  <si>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</si>
  <si>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</si>
  <si>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</si>
  <si>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</si>
  <si>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</si>
  <si>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</si>
  <si>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</si>
  <si>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</si>
  <si>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</si>
  <si>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</si>
  <si>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</si>
  <si>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</si>
  <si>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</si>
  <si>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</si>
  <si>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</si>
  <si>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</si>
  <si>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</si>
  <si>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</si>
  <si>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</si>
  <si>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</si>
  <si>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</si>
  <si>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</si>
  <si>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</si>
  <si>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</si>
  <si>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</si>
  <si>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</si>
  <si>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</si>
  <si>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</si>
  <si>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</si>
  <si>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</si>
  <si>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</si>
  <si>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</si>
  <si>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</si>
  <si>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</si>
  <si>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</si>
  <si>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</si>
  <si>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</si>
  <si>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</si>
  <si>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</si>
  <si>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</si>
  <si>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</si>
  <si>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</si>
  <si>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</si>
  <si>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</si>
  <si>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</si>
  <si>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</si>
  <si>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</si>
  <si>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</si>
  <si>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</si>
  <si>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</si>
  <si>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</si>
  <si>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</si>
  <si>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</si>
  <si>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</si>
  <si>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</si>
  <si>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</si>
  <si>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</si>
  <si>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</si>
  <si>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</si>
  <si>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</si>
  <si>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</si>
  <si>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</si>
  <si>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</si>
  <si>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</si>
  <si>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</si>
  <si>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</si>
  <si>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</si>
  <si>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</si>
  <si>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</si>
  <si>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</si>
  <si>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</si>
  <si>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</si>
  <si>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</si>
  <si>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</si>
  <si>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</si>
  <si>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</si>
  <si>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</si>
  <si>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</si>
  <si>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</si>
  <si>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</si>
  <si>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</si>
  <si>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</si>
  <si>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</si>
  <si>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</si>
  <si>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</si>
  <si>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</si>
  <si>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</si>
  <si>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</si>
  <si>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</si>
  <si>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</si>
  <si>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</si>
  <si>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</si>
  <si>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</si>
  <si>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</si>
  <si>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</si>
  <si>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</si>
  <si>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</si>
  <si>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</si>
  <si>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</si>
  <si>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</si>
  <si>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</si>
  <si>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</si>
  <si>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</si>
  <si>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</si>
  <si>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</si>
  <si>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</si>
  <si>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</si>
  <si>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</si>
  <si>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</si>
  <si>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</si>
  <si>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</si>
  <si>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</si>
  <si>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</si>
  <si>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</si>
  <si>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</si>
  <si>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</si>
  <si>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</si>
  <si>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</si>
  <si>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</si>
  <si>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</si>
  <si>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</si>
  <si>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</si>
  <si>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</si>
  <si>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</si>
  <si>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</si>
  <si>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</si>
  <si>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</si>
  <si>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</si>
  <si>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</si>
  <si>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</si>
  <si>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</si>
  <si>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</si>
  <si>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</si>
  <si>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</si>
  <si>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</si>
  <si>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</si>
  <si>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</si>
  <si>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</si>
  <si>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</si>
  <si>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</si>
  <si>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</si>
  <si>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</si>
  <si>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</si>
  <si>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</si>
  <si>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</si>
  <si>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</si>
  <si>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</si>
  <si>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</si>
  <si>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</si>
  <si>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</si>
  <si>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</si>
  <si>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</si>
  <si>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</si>
  <si>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</si>
  <si>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</si>
  <si>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</si>
  <si>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</si>
  <si>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</si>
  <si>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</si>
  <si>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</si>
  <si>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</si>
  <si>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</si>
  <si>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</si>
  <si>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</si>
  <si>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</si>
  <si>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</si>
  <si>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</si>
  <si>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</si>
  <si>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</si>
  <si>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</si>
  <si>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</si>
  <si>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</si>
  <si>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</si>
  <si>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</si>
  <si>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</si>
  <si>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</si>
  <si>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</si>
  <si>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</si>
  <si>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</si>
  <si>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</si>
  <si>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</si>
  <si>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</si>
  <si>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</si>
  <si>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</si>
  <si>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</si>
  <si>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</si>
  <si>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</si>
  <si>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</si>
  <si>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</si>
  <si>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</si>
  <si>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</si>
  <si>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</si>
  <si>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</si>
  <si>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</si>
  <si>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</si>
  <si>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</si>
  <si>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</si>
  <si>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</si>
  <si>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</si>
  <si>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</si>
  <si>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</si>
  <si>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</si>
  <si>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</si>
  <si>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</si>
  <si>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</si>
  <si>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</si>
  <si>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</si>
  <si>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</si>
  <si>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</si>
  <si>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</si>
  <si>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</si>
  <si>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</si>
  <si>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</si>
  <si>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</si>
  <si>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</si>
  <si>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</si>
  <si>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</si>
  <si>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</si>
  <si>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</si>
  <si>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</si>
  <si>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</si>
  <si>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</si>
  <si>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</si>
  <si>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</si>
  <si>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</si>
  <si>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</si>
  <si>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</si>
  <si>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</si>
  <si>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</si>
  <si>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</si>
  <si>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</si>
  <si>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</si>
  <si>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</si>
  <si>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</si>
  <si>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</si>
  <si>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</si>
  <si>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</si>
  <si>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</si>
  <si>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</si>
  <si>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</si>
  <si>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</si>
  <si>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</si>
  <si>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</si>
  <si>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</si>
  <si>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</si>
  <si>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</si>
  <si>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</si>
  <si>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</si>
  <si>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</si>
  <si>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</si>
  <si>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</si>
  <si>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</si>
  <si>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</si>
  <si>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</si>
  <si>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</si>
  <si>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</si>
  <si>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</si>
  <si>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</si>
  <si>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</si>
  <si>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</si>
  <si>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</si>
  <si>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</si>
  <si>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</si>
  <si>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</si>
  <si>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</si>
  <si>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</si>
  <si>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</si>
  <si>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</si>
  <si>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</si>
  <si>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</si>
  <si>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</si>
  <si>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</si>
  <si>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</si>
  <si>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</si>
  <si>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</si>
  <si>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</si>
  <si>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</si>
  <si>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</si>
  <si>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</si>
  <si>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</si>
  <si>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</si>
  <si>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</si>
  <si>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</si>
  <si>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</si>
  <si>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</si>
  <si>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</si>
  <si>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</si>
  <si>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</si>
  <si>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</si>
  <si>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</si>
  <si>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</si>
  <si>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</si>
  <si>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</si>
  <si>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</si>
  <si>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</si>
  <si>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</si>
  <si>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</si>
  <si>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</si>
  <si>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</si>
  <si>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</si>
  <si>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</si>
  <si>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</si>
  <si>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</si>
  <si>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</si>
  <si>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</si>
  <si>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</si>
  <si>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</si>
  <si>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</si>
  <si>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</si>
  <si>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</si>
  <si>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</si>
  <si>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</si>
  <si>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</si>
  <si>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</si>
  <si>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</si>
  <si>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</si>
  <si>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</si>
  <si>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</si>
  <si>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</si>
  <si>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</si>
  <si>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</si>
  <si>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</si>
  <si>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</si>
  <si>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</si>
  <si>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</si>
  <si>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</si>
  <si>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</si>
  <si>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</si>
  <si>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</si>
  <si>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</si>
  <si>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</si>
  <si>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</si>
  <si>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</si>
  <si>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</si>
  <si>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</si>
  <si>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</si>
  <si>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</si>
  <si>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</si>
  <si>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</si>
  <si>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</si>
  <si>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</si>
  <si>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</si>
  <si>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</si>
  <si>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</si>
  <si>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</si>
  <si>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</si>
  <si>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</si>
  <si>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</si>
  <si>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</si>
  <si>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</si>
  <si>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</si>
  <si>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</si>
  <si>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</si>
  <si>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</si>
  <si>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</si>
  <si>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</si>
  <si>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</si>
  <si>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</si>
  <si>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</si>
  <si>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</si>
  <si>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</si>
  <si>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</si>
  <si>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</si>
  <si>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</si>
  <si>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</si>
  <si>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</si>
  <si>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</si>
  <si>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</si>
  <si>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</si>
  <si>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</si>
  <si>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</si>
  <si>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</si>
  <si>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</si>
  <si>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</si>
  <si>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</si>
  <si>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</si>
  <si>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</si>
  <si>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</si>
  <si>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</si>
  <si>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</si>
  <si>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</si>
  <si>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</si>
  <si>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</si>
  <si>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</si>
  <si>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</si>
  <si>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</si>
  <si>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</si>
  <si>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</si>
  <si>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</si>
  <si>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</si>
  <si>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</si>
  <si>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</si>
  <si>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</si>
  <si>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</si>
  <si>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</si>
  <si>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</si>
  <si>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</si>
  <si>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</si>
  <si>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</si>
  <si>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</si>
  <si>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</si>
  <si>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</si>
  <si>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</si>
  <si>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</si>
  <si>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</si>
  <si>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</si>
  <si>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</si>
  <si>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</si>
  <si>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</si>
  <si>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</si>
  <si>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</si>
  <si>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</si>
  <si>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</si>
  <si>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</si>
  <si>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</si>
  <si>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</si>
  <si>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</si>
  <si>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</si>
  <si>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</si>
  <si>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</si>
  <si>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</si>
  <si>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</si>
  <si>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</si>
  <si>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</si>
  <si>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</si>
  <si>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</si>
  <si>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</si>
  <si>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</si>
  <si>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</si>
  <si>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</si>
  <si>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</si>
  <si>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</si>
  <si>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</si>
  <si>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</si>
  <si>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</si>
  <si>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</si>
  <si>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</si>
  <si>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</si>
  <si>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</si>
  <si>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</si>
  <si>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</si>
  <si>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</si>
  <si>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</si>
  <si>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</si>
  <si>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</si>
  <si>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</si>
  <si>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</si>
  <si>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</si>
  <si>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</si>
  <si>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</si>
  <si>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</si>
  <si>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</si>
  <si>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</si>
  <si>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</si>
  <si>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</si>
  <si>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</si>
  <si>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</si>
  <si>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</si>
  <si>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</si>
  <si>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</si>
  <si>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</si>
  <si>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</si>
  <si>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</si>
  <si>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</si>
  <si>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</si>
  <si>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</si>
  <si>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</si>
  <si>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</si>
  <si>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</si>
  <si>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</si>
  <si>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</si>
  <si>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</si>
  <si>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</si>
  <si>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</si>
  <si>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</si>
  <si>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</si>
  <si>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</si>
  <si>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</si>
  <si>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</si>
  <si>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</si>
  <si>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</si>
  <si>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</si>
  <si>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</si>
  <si>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</si>
  <si>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</si>
  <si>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</si>
  <si>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</si>
  <si>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</si>
  <si>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</si>
  <si>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</si>
  <si>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</si>
  <si>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</si>
  <si>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</si>
  <si>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</si>
  <si>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</si>
  <si>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</si>
  <si>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</si>
  <si>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</si>
  <si>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</si>
  <si>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</si>
  <si>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</si>
  <si>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</si>
  <si>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</si>
  <si>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</si>
  <si>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</si>
  <si>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</si>
  <si>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</si>
  <si>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</si>
  <si>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</si>
  <si>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</si>
  <si>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</si>
  <si>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</si>
  <si>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</si>
  <si>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</si>
  <si>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</si>
  <si>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</si>
  <si>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</si>
  <si>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</si>
  <si>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</si>
  <si>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</si>
  <si>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</si>
  <si>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</si>
  <si>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</si>
  <si>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</si>
  <si>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</si>
  <si>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</si>
  <si>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</si>
  <si>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</si>
  <si>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</si>
  <si>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</si>
  <si>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</si>
  <si>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</si>
  <si>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</si>
  <si>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</si>
  <si>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</si>
  <si>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</si>
  <si>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</si>
  <si>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</si>
  <si>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</si>
  <si>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</si>
  <si>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</si>
  <si>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</si>
  <si>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</si>
  <si>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</si>
  <si>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</si>
  <si>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</si>
  <si>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</si>
  <si>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</si>
  <si>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</si>
  <si>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</si>
  <si>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</si>
  <si>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</si>
  <si>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</si>
  <si>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</si>
  <si>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</si>
  <si>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</si>
  <si>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</si>
  <si>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</si>
  <si>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</si>
  <si>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</si>
  <si>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</si>
  <si>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</si>
  <si>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</si>
  <si>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</si>
  <si>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</si>
  <si>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</si>
  <si>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</si>
  <si>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</si>
  <si>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</si>
  <si>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</si>
  <si>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</si>
  <si>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</si>
  <si>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</si>
  <si>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</si>
  <si>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</si>
  <si>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</si>
  <si>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</si>
  <si>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</si>
  <si>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</si>
  <si>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</si>
  <si>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</si>
  <si>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</si>
  <si>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</si>
  <si>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</si>
  <si>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</si>
  <si>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</si>
  <si>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</si>
  <si>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</si>
  <si>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</si>
  <si>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</si>
  <si>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</si>
  <si>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</si>
  <si>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</si>
  <si>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</si>
  <si>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</si>
  <si>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</si>
  <si>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</si>
  <si>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</si>
  <si>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</si>
  <si>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</si>
  <si>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</si>
  <si>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</si>
  <si>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</si>
  <si>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</si>
  <si>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</si>
  <si>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</si>
  <si>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</si>
  <si>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</si>
  <si>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</si>
  <si>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</si>
  <si>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</si>
  <si>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</si>
  <si>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</si>
  <si>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</si>
  <si>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</si>
  <si>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</si>
  <si>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</si>
  <si>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</si>
  <si>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</si>
  <si>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</si>
  <si>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</si>
  <si>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</si>
  <si>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</si>
  <si>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</si>
  <si>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</si>
  <si>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</si>
  <si>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</si>
  <si>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</si>
  <si>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</si>
  <si>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</si>
  <si>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</si>
  <si>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</si>
  <si>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</si>
  <si>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</si>
  <si>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</si>
  <si>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</si>
  <si>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</si>
  <si>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</si>
  <si>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</si>
  <si>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</si>
  <si>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</si>
  <si>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</si>
  <si>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</si>
  <si>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</si>
  <si>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</si>
  <si>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</si>
  <si>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</si>
  <si>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</si>
  <si>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</si>
  <si>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</si>
  <si>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</si>
  <si>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</si>
  <si>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</si>
  <si>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</si>
  <si>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</si>
  <si>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</si>
  <si>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</si>
  <si>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</si>
  <si>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</si>
  <si>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</si>
  <si>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</si>
  <si>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</si>
  <si>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</si>
  <si>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</si>
  <si>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</si>
  <si>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</si>
  <si>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</si>
  <si>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</si>
  <si>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</si>
  <si>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</si>
  <si>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</si>
  <si>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</si>
  <si>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</si>
  <si>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</si>
  <si>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</si>
  <si>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</si>
  <si>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</si>
  <si>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</si>
  <si>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</si>
  <si>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</si>
  <si>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</si>
  <si>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</si>
  <si>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</si>
  <si>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</si>
  <si>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</si>
  <si>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</si>
  <si>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</si>
  <si>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</si>
  <si>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</si>
  <si>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</si>
  <si>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</si>
  <si>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</si>
  <si>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</si>
  <si>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</si>
  <si>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</si>
  <si>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</si>
  <si>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</si>
  <si>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</si>
  <si>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</si>
  <si>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</si>
  <si>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</si>
  <si>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</si>
  <si>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</si>
  <si>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</si>
  <si>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</si>
  <si>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</si>
  <si>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</si>
  <si>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</si>
  <si>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</si>
  <si>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</si>
  <si>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</si>
  <si>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</si>
  <si>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</si>
  <si>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</si>
  <si>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</si>
  <si>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</si>
  <si>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</si>
  <si>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</si>
  <si>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</si>
  <si>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</si>
  <si>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</si>
  <si>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</si>
  <si>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</si>
  <si>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</si>
  <si>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</si>
  <si>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</si>
  <si>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</si>
  <si>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</si>
  <si>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</si>
  <si>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</si>
  <si>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</si>
  <si>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</si>
  <si>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</si>
  <si>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</si>
  <si>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</si>
  <si>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</si>
  <si>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</si>
  <si>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</si>
  <si>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</si>
  <si>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</si>
  <si>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</si>
  <si>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</si>
  <si>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</si>
  <si>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</si>
  <si>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</si>
  <si>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</si>
  <si>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</si>
  <si>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</si>
  <si>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</si>
  <si>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</si>
  <si>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</si>
  <si>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</si>
  <si>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</si>
  <si>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</si>
  <si>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</si>
  <si>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</si>
  <si>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</si>
  <si>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</si>
  <si>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</si>
  <si>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</si>
  <si>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</si>
  <si>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</si>
  <si>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</si>
  <si>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</si>
  <si>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</si>
  <si>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</si>
  <si>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</si>
  <si>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</si>
  <si>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</si>
  <si>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</si>
  <si>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</si>
  <si>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</si>
  <si>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</si>
  <si>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</si>
  <si>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</si>
  <si>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</si>
  <si>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</si>
  <si>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</si>
  <si>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</si>
  <si>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</si>
  <si>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</si>
  <si>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</si>
  <si>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</si>
  <si>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</si>
  <si>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</si>
  <si>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</si>
  <si>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</si>
  <si>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</si>
  <si>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</si>
  <si>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</si>
  <si>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</si>
  <si>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</si>
  <si>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</si>
  <si>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</si>
  <si>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</si>
  <si>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</si>
  <si>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</si>
  <si>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</si>
  <si>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</si>
  <si>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</si>
  <si>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</si>
  <si>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</si>
  <si>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</si>
  <si>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</si>
  <si>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</si>
  <si>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</si>
  <si>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</si>
  <si>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</si>
  <si>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</si>
  <si>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</si>
  <si>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</si>
  <si>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</si>
  <si>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</si>
  <si>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</si>
  <si>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</si>
  <si>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</si>
  <si>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</si>
  <si>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</si>
  <si>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</si>
  <si>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</si>
  <si>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</si>
  <si>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</si>
  <si>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</si>
  <si>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</si>
  <si>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</si>
  <si>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</si>
  <si>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</si>
  <si>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</si>
  <si>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</si>
  <si>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</si>
  <si>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</si>
  <si>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</si>
  <si>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</si>
  <si>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</si>
  <si>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</si>
  <si>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</si>
  <si>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</si>
  <si>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</si>
  <si>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</si>
  <si>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</si>
  <si>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</si>
  <si>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</si>
  <si>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</si>
  <si>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</si>
  <si>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</si>
  <si>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</si>
  <si>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</si>
  <si>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</si>
  <si>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</si>
  <si>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</si>
  <si>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</si>
  <si>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</si>
  <si>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</si>
  <si>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</si>
  <si>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</si>
  <si>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</si>
  <si>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</si>
  <si>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</si>
  <si>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</si>
  <si>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</si>
  <si>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</si>
  <si>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</si>
  <si>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</si>
  <si>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</si>
  <si>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</si>
  <si>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</si>
  <si>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</si>
  <si>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</si>
  <si>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</si>
  <si>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</si>
  <si>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</si>
  <si>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</si>
  <si>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</si>
  <si>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</si>
  <si>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</si>
  <si>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</si>
  <si>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</si>
  <si>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</si>
  <si>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</si>
  <si>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</si>
  <si>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</si>
  <si>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</si>
  <si>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</si>
  <si>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</si>
  <si>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</si>
  <si>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</si>
  <si>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</si>
  <si>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</si>
  <si>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</si>
  <si>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</si>
  <si>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</si>
  <si>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</si>
  <si>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</si>
  <si>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</si>
  <si>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</si>
  <si>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</si>
  <si>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</si>
  <si>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</si>
  <si>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</si>
  <si>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</si>
  <si>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</si>
  <si>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</si>
  <si>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</si>
  <si>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</si>
  <si>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</si>
  <si>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</si>
  <si>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</si>
  <si>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</si>
  <si>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</si>
  <si>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</si>
  <si>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</si>
  <si>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</si>
  <si>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</si>
  <si>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</si>
  <si>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</si>
  <si>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</si>
  <si>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</si>
  <si>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</si>
  <si>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</si>
  <si>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</si>
  <si>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</si>
  <si>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</si>
  <si>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</si>
  <si>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</si>
  <si>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</si>
  <si>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</si>
  <si>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</si>
  <si>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</si>
  <si>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</si>
  <si>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</si>
  <si>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</si>
  <si>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</si>
  <si>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</si>
  <si>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</si>
  <si>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</si>
  <si>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</si>
  <si>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</si>
  <si>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</si>
  <si>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</si>
  <si>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</si>
  <si>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</si>
  <si>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</si>
  <si>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</si>
  <si>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</si>
  <si>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</si>
  <si>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</si>
  <si>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</si>
  <si>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</si>
  <si>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</si>
  <si>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</si>
  <si>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</si>
  <si>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</si>
  <si>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</si>
  <si>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</si>
  <si>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</si>
  <si>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</si>
  <si>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</si>
  <si>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</si>
  <si>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</si>
  <si>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</si>
  <si>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</si>
  <si>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</si>
  <si>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</si>
  <si>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</si>
  <si>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</si>
  <si>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</si>
  <si>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</si>
  <si>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</si>
  <si>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</si>
  <si>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</si>
  <si>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</si>
  <si>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</si>
  <si>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</si>
  <si>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</si>
  <si>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</si>
  <si>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</si>
  <si>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</si>
  <si>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</si>
  <si>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</si>
  <si>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</si>
  <si>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</si>
  <si>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</si>
  <si>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</si>
  <si>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</si>
  <si>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</si>
  <si>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</si>
  <si>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</si>
  <si>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</si>
  <si>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</si>
  <si>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</si>
  <si>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</si>
  <si>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</si>
  <si>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</si>
  <si>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</si>
  <si>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</si>
  <si>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</si>
  <si>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</si>
  <si>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</si>
  <si>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</si>
  <si>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</si>
  <si>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</si>
  <si>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</si>
  <si>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</si>
  <si>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</si>
  <si>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</si>
  <si>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</si>
  <si>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</si>
  <si>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</si>
  <si>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</si>
  <si>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</si>
  <si>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</si>
  <si>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</si>
  <si>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</si>
  <si>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</si>
  <si>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</si>
  <si>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</si>
  <si>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</si>
  <si>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</si>
  <si>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</si>
  <si>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</si>
  <si>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</si>
  <si>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</si>
  <si>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</si>
  <si>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</si>
  <si>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</si>
  <si>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</si>
  <si>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</si>
  <si>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</si>
  <si>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</si>
  <si>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</si>
  <si>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</si>
  <si>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</si>
  <si>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</si>
  <si>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</si>
  <si>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</si>
  <si>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</si>
  <si>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</si>
  <si>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</si>
  <si>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</si>
  <si>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</si>
  <si>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</si>
  <si>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</si>
  <si>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</si>
  <si>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</si>
  <si>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</si>
  <si>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</si>
  <si>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</si>
  <si>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</si>
  <si>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</si>
  <si>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</si>
  <si>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</si>
  <si>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</si>
  <si>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</si>
  <si>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</si>
  <si>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</si>
  <si>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</si>
  <si>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</si>
  <si>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</si>
  <si>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</si>
  <si>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</si>
  <si>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</si>
  <si>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</si>
  <si>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</si>
  <si>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</si>
  <si>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</si>
  <si>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</si>
  <si>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</si>
  <si>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</si>
  <si>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</si>
  <si>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</si>
  <si>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</si>
  <si>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</si>
  <si>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</si>
  <si>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</si>
  <si>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</si>
  <si>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</si>
  <si>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</si>
  <si>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</si>
  <si>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</si>
  <si>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</si>
  <si>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</si>
  <si>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</si>
  <si>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</si>
  <si>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</si>
  <si>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</si>
  <si>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</si>
  <si>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</si>
  <si>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</si>
  <si>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</si>
  <si>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</si>
  <si>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</si>
  <si>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</si>
  <si>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</si>
  <si>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</si>
  <si>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</si>
  <si>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</si>
  <si>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</si>
  <si>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</si>
  <si>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</si>
  <si>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</si>
  <si>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</si>
  <si>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</si>
  <si>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</si>
  <si>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</si>
  <si>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</si>
  <si>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</si>
  <si>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</si>
  <si>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</si>
  <si>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</si>
  <si>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</si>
  <si>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</si>
  <si>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</si>
  <si>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</si>
  <si>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</si>
  <si>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</si>
  <si>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</si>
  <si>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</si>
  <si>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</si>
  <si>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</si>
  <si>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</si>
  <si>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</si>
  <si>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</si>
  <si>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</si>
  <si>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</si>
  <si>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</si>
  <si>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</si>
  <si>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</si>
  <si>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</si>
  <si>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</si>
  <si>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</si>
  <si>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</si>
  <si>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</si>
  <si>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</si>
  <si>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</si>
  <si>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</si>
  <si>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</si>
  <si>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</si>
  <si>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</si>
  <si>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</si>
  <si>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</si>
  <si>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</si>
  <si>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</si>
  <si>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</si>
  <si>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</si>
  <si>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</si>
  <si>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</si>
  <si>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</si>
  <si>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</si>
  <si>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</si>
  <si>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</si>
  <si>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</si>
  <si>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</si>
  <si>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</si>
  <si>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</si>
  <si>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</si>
  <si>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</si>
  <si>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</si>
  <si>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</si>
  <si>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</si>
  <si>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</si>
  <si>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</si>
  <si>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</si>
  <si>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</si>
  <si>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</si>
  <si>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</si>
  <si>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</si>
  <si>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</si>
  <si>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</si>
  <si>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</si>
  <si>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</si>
  <si>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</si>
  <si>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</si>
  <si>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</si>
  <si>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</si>
  <si>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</si>
  <si>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</si>
  <si>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</si>
  <si>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</si>
  <si>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</si>
  <si>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</si>
  <si>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</si>
  <si>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</si>
  <si>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</si>
  <si>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</si>
  <si>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</si>
  <si>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</si>
  <si>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</si>
  <si>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</si>
  <si>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</si>
  <si>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</si>
  <si>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</si>
  <si>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</si>
  <si>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</si>
  <si>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</si>
  <si>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</si>
  <si>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</si>
  <si>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</si>
  <si>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</si>
  <si>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</si>
  <si>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</si>
  <si>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</si>
  <si>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</si>
  <si>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</si>
  <si>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</si>
  <si>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</si>
  <si>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</si>
  <si>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</si>
  <si>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</si>
  <si>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</si>
  <si>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</si>
  <si>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</si>
  <si>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</si>
  <si>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</si>
  <si>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</si>
  <si>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</si>
  <si>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</si>
  <si>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</si>
  <si>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</si>
  <si>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</si>
  <si>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</si>
  <si>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</si>
  <si>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</si>
  <si>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</si>
  <si>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</si>
  <si>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</si>
  <si>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</si>
  <si>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</si>
  <si>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</si>
  <si>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</si>
  <si>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</si>
  <si>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</si>
  <si>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</si>
  <si>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</si>
  <si>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</si>
  <si>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</si>
  <si>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</si>
  <si>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</si>
  <si>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</si>
  <si>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</si>
  <si>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</si>
  <si>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</si>
  <si>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</si>
  <si>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</si>
  <si>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</si>
  <si>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</si>
  <si>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</si>
  <si>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</si>
  <si>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</si>
  <si>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</si>
  <si>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</si>
  <si>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</si>
  <si>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</si>
  <si>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</si>
  <si>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</si>
  <si>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</si>
  <si>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</si>
  <si>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</si>
  <si>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</si>
  <si>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</si>
  <si>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</si>
  <si>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</si>
  <si>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</si>
  <si>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</si>
  <si>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</si>
  <si>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</si>
  <si>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</si>
  <si>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</si>
  <si>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</si>
  <si>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</si>
  <si>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</si>
  <si>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</si>
  <si>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</si>
  <si>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</si>
  <si>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</si>
  <si>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</si>
  <si>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</si>
  <si>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</si>
  <si>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</si>
  <si>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</si>
  <si>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</si>
  <si>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</si>
  <si>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</si>
  <si>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</si>
  <si>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</si>
  <si>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</si>
  <si>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</si>
  <si>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</si>
  <si>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</si>
  <si>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</si>
  <si>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</si>
  <si>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</si>
  <si>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</si>
  <si>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</si>
  <si>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</si>
  <si>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</si>
  <si>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</si>
  <si>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</si>
  <si>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</si>
  <si>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</si>
  <si>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</si>
  <si>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</si>
  <si>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</si>
  <si>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</si>
  <si>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</si>
  <si>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</si>
  <si>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</si>
  <si>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</si>
  <si>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</si>
  <si>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</si>
  <si>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</si>
  <si>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</si>
  <si>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</si>
  <si>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</si>
  <si>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</si>
  <si>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</si>
  <si>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</si>
  <si>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</si>
  <si>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</si>
  <si>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</si>
  <si>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</si>
  <si>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</si>
  <si>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</si>
  <si>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</si>
  <si>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</si>
  <si>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</si>
  <si>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</si>
  <si>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</si>
  <si>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</si>
  <si>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</si>
  <si>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</si>
  <si>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</si>
  <si>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</si>
  <si>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</si>
  <si>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</si>
  <si>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</si>
  <si>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</si>
  <si>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</si>
  <si>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</si>
  <si>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</si>
  <si>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</si>
  <si>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</si>
  <si>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</si>
  <si>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</si>
  <si>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</si>
  <si>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</si>
  <si>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</si>
  <si>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</si>
  <si>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</si>
  <si>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</si>
  <si>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</si>
  <si>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</si>
  <si>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</si>
  <si>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</si>
  <si>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</si>
  <si>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</si>
  <si>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</si>
  <si>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</si>
  <si>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</si>
  <si>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</si>
  <si>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</si>
  <si>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</si>
  <si>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</si>
  <si>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</si>
  <si>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</si>
  <si>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</si>
  <si>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</si>
  <si>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</si>
  <si>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</si>
  <si>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</si>
  <si>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</si>
  <si>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</si>
  <si>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</si>
  <si>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</si>
  <si>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</si>
  <si>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</si>
  <si>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</si>
  <si>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</si>
  <si>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</si>
  <si>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</si>
  <si>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</si>
  <si>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</si>
  <si>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</si>
  <si>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</si>
  <si>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</si>
  <si>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</si>
  <si>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</si>
  <si>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</si>
  <si>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</si>
  <si>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</si>
  <si>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</si>
  <si>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</si>
  <si>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</si>
  <si>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</si>
  <si>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</si>
  <si>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</si>
  <si>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</si>
  <si>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</si>
  <si>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</si>
  <si>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</si>
  <si>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</si>
  <si>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</si>
  <si>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</si>
  <si>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</si>
  <si>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</si>
  <si>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</si>
  <si>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</si>
  <si>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</si>
  <si>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</si>
  <si>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</si>
  <si>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</si>
  <si>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</si>
  <si>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</si>
  <si>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</si>
  <si>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</si>
  <si>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</si>
  <si>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</si>
  <si>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</si>
  <si>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</si>
  <si>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</si>
  <si>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</si>
  <si>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</si>
  <si>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</si>
  <si>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</si>
  <si>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</si>
  <si>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</si>
  <si>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</si>
  <si>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</si>
  <si>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</si>
  <si>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</si>
  <si>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</si>
  <si>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</si>
  <si>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</si>
  <si>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</si>
  <si>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</si>
  <si>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</si>
  <si>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</si>
  <si>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</si>
  <si>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</si>
  <si>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</si>
  <si>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</si>
  <si>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</si>
  <si>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</si>
  <si>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</si>
  <si>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</si>
  <si>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</si>
  <si>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</si>
  <si>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</si>
  <si>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</si>
  <si>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</si>
  <si>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</si>
  <si>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</si>
  <si>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</si>
  <si>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</si>
  <si>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</si>
  <si>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</si>
  <si>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</si>
  <si>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</si>
  <si>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</si>
  <si>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</si>
  <si>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</si>
  <si>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</si>
  <si>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</si>
  <si>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</si>
  <si>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</si>
  <si>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</si>
  <si>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</si>
  <si>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</si>
  <si>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</si>
  <si>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</si>
  <si>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</si>
  <si>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</si>
  <si>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</si>
  <si>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</si>
  <si>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</si>
  <si>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</si>
  <si>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</si>
  <si>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</si>
  <si>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</si>
  <si>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</si>
  <si>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</si>
  <si>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</si>
  <si>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</si>
  <si>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</si>
  <si>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</si>
  <si>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</si>
  <si>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</si>
  <si>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</si>
  <si>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</si>
  <si>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</si>
  <si>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</si>
  <si>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</si>
  <si>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</si>
  <si>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</si>
  <si>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</si>
  <si>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</si>
  <si>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</si>
  <si>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</si>
  <si>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</si>
  <si>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</si>
  <si>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</si>
  <si>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</si>
  <si>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</si>
  <si>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</si>
  <si>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</si>
  <si>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</si>
  <si>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</si>
  <si>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</si>
  <si>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</si>
  <si>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</si>
  <si>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</si>
  <si>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</si>
  <si>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</si>
  <si>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</si>
  <si>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</si>
  <si>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</si>
  <si>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</si>
  <si>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</si>
  <si>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</si>
  <si>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</si>
  <si>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</si>
  <si>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</si>
  <si>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</si>
  <si>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</si>
  <si>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</si>
  <si>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</si>
  <si>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</si>
  <si>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</si>
  <si>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</si>
  <si>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</si>
  <si>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</si>
  <si>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</si>
  <si>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</si>
  <si>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</si>
  <si>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</si>
  <si>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</si>
  <si>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</si>
  <si>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</si>
  <si>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</si>
  <si>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</si>
  <si>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</si>
  <si>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</si>
  <si>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</si>
  <si>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</si>
  <si>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</si>
  <si>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</si>
  <si>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</si>
  <si>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</si>
  <si>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</si>
  <si>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</si>
  <si>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</si>
  <si>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</si>
  <si>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</si>
  <si>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</si>
  <si>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</si>
  <si>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</si>
  <si>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</si>
  <si>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</si>
  <si>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</si>
  <si>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</si>
  <si>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</si>
  <si>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</si>
  <si>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</si>
  <si>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</si>
  <si>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</si>
  <si>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</si>
  <si>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</si>
  <si>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</si>
  <si>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</si>
  <si>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</si>
  <si>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</si>
  <si>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</si>
  <si>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</si>
  <si>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</si>
  <si>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</si>
  <si>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</si>
  <si>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</si>
  <si>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</si>
  <si>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</si>
  <si>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</si>
  <si>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</si>
  <si>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</si>
  <si>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</si>
  <si>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</si>
  <si>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</si>
  <si>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</si>
  <si>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</si>
  <si>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</si>
  <si>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</si>
  <si>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</si>
  <si>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</si>
  <si>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</si>
  <si>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</si>
  <si>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</si>
  <si>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</si>
  <si>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</si>
  <si>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</si>
  <si>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</si>
  <si>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</si>
  <si>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</si>
  <si>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</si>
  <si>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</si>
  <si>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</si>
  <si>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</si>
  <si>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</si>
  <si>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</si>
  <si>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</si>
  <si>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</si>
  <si>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</si>
  <si>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</si>
  <si>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</si>
  <si>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</si>
  <si>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</si>
  <si>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</si>
  <si>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</si>
  <si>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</si>
  <si>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</si>
  <si>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</si>
  <si>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</si>
  <si>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</si>
  <si>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</si>
  <si>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</si>
  <si>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</si>
  <si>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</si>
  <si>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</si>
  <si>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</si>
  <si>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</si>
  <si>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</si>
  <si>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</si>
  <si>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</si>
  <si>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</si>
  <si>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</si>
  <si>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</si>
  <si>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</si>
  <si>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</si>
  <si>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</si>
  <si>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</si>
  <si>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</si>
  <si>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</si>
  <si>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</si>
  <si>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</si>
  <si>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</si>
  <si>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</si>
  <si>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</si>
  <si>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</si>
  <si>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</si>
  <si>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</si>
  <si>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</si>
  <si>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</si>
  <si>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</si>
  <si>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</si>
  <si>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</si>
  <si>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</si>
  <si>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</si>
  <si>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</si>
  <si>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</si>
  <si>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</si>
  <si>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</si>
  <si>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</si>
  <si>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</si>
  <si>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</si>
  <si>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</si>
  <si>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</si>
  <si>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</si>
  <si>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</si>
  <si>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</si>
  <si>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</si>
  <si>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</si>
  <si>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</si>
  <si>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</si>
  <si>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</si>
  <si>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</si>
  <si>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</si>
  <si>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</si>
  <si>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</si>
  <si>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</si>
  <si>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</si>
  <si>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</si>
  <si>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</si>
  <si>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</si>
  <si>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</si>
  <si>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</si>
  <si>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</si>
  <si>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</si>
  <si>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</si>
  <si>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</si>
  <si>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</si>
  <si>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</si>
  <si>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</si>
  <si>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</si>
  <si>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</si>
  <si>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</si>
  <si>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</si>
  <si>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</si>
  <si>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</si>
  <si>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</si>
  <si>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</si>
  <si>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</si>
  <si>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</si>
  <si>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</si>
  <si>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</si>
  <si>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</si>
  <si>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</si>
  <si>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</si>
  <si>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</si>
  <si>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</si>
  <si>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</si>
  <si>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</si>
  <si>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</si>
  <si>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</si>
  <si>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</si>
  <si>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</si>
  <si>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</si>
  <si>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</si>
  <si>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</si>
  <si>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</si>
  <si>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</si>
  <si>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</si>
  <si>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</si>
  <si>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</si>
  <si>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</si>
  <si>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</si>
  <si>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</si>
  <si>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</si>
  <si>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</si>
  <si>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</si>
  <si>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</si>
  <si>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</si>
  <si>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</si>
  <si>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</si>
  <si>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</si>
  <si>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</si>
  <si>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</si>
  <si>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</si>
  <si>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</si>
  <si>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</si>
  <si>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</si>
  <si>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</si>
  <si>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</si>
  <si>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</si>
  <si>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</si>
  <si>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</si>
  <si>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</si>
  <si>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</si>
  <si>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</si>
  <si>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</si>
  <si>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</si>
  <si>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</si>
  <si>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</si>
  <si>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</si>
  <si>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</si>
  <si>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</si>
  <si>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</si>
  <si>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</si>
  <si>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</si>
  <si>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</si>
  <si>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</si>
  <si>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</si>
  <si>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</si>
  <si>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</si>
  <si>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</si>
  <si>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</si>
  <si>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</si>
  <si>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</si>
  <si>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</si>
  <si>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</si>
  <si>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</si>
  <si>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</si>
  <si>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</si>
  <si>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</si>
  <si>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</si>
  <si>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</si>
  <si>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</si>
  <si>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</si>
  <si>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</si>
  <si>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</si>
  <si>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</si>
  <si>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</si>
  <si>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</si>
  <si>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</si>
  <si>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</si>
  <si>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</si>
  <si>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</si>
  <si>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</si>
  <si>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</si>
  <si>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</si>
  <si>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</si>
  <si>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</si>
  <si>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</si>
  <si>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</si>
  <si>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</si>
  <si>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</si>
  <si>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</si>
  <si>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</si>
  <si>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</si>
  <si>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</si>
  <si>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</si>
  <si>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</si>
  <si>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</si>
  <si>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</si>
  <si>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</si>
  <si>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</si>
  <si>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</si>
  <si>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</si>
  <si>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</si>
  <si>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</si>
  <si>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</si>
  <si>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</si>
  <si>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</si>
  <si>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</si>
  <si>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</si>
  <si>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</si>
  <si>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</si>
  <si>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</si>
  <si>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</si>
  <si>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</si>
  <si>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</si>
  <si>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</si>
  <si>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</si>
  <si>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</si>
  <si>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</si>
  <si>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</si>
  <si>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</si>
  <si>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</si>
  <si>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</si>
  <si>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</si>
  <si>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</si>
  <si>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</si>
  <si>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</si>
  <si>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</si>
  <si>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</si>
  <si>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</si>
  <si>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</si>
  <si>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</si>
  <si>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</si>
  <si>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</si>
  <si>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</si>
  <si>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</si>
  <si>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</si>
  <si>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</si>
  <si>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</si>
  <si>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</si>
  <si>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</si>
  <si>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</si>
  <si>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</si>
  <si>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</si>
  <si>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</si>
  <si>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</si>
  <si>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</si>
  <si>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</si>
  <si>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</si>
  <si>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</si>
  <si>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</si>
  <si>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</si>
  <si>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</si>
  <si>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</si>
  <si>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</si>
  <si>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</si>
  <si>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</si>
  <si>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</si>
  <si>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</si>
  <si>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</si>
  <si>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</si>
  <si>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</si>
  <si>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</si>
  <si>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</si>
  <si>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</si>
  <si>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</si>
  <si>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</si>
  <si>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</si>
  <si>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</si>
  <si>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</si>
  <si>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</si>
  <si>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</si>
  <si>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</si>
  <si>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</si>
  <si>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</si>
  <si>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</si>
  <si>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</si>
  <si>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</si>
  <si>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</si>
  <si>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</si>
  <si>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</si>
  <si>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</si>
  <si>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</si>
  <si>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</si>
  <si>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</si>
  <si>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</si>
  <si>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</si>
  <si>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</si>
  <si>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</si>
  <si>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</si>
  <si>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</si>
  <si>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</si>
  <si>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</si>
  <si>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</si>
  <si>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</si>
  <si>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</si>
  <si>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</si>
  <si>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</si>
  <si>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</si>
  <si>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</si>
  <si>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</si>
  <si>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</si>
  <si>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</si>
  <si>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</si>
  <si>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</si>
  <si>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</si>
  <si>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</si>
  <si>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</si>
  <si>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</si>
  <si>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</si>
  <si>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</si>
  <si>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</si>
  <si>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</si>
  <si>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</si>
  <si>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</si>
  <si>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</si>
  <si>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</si>
  <si>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</si>
  <si>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</si>
  <si>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</si>
  <si>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</si>
  <si>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</si>
  <si>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</si>
  <si>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</si>
  <si>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</si>
  <si>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</si>
  <si>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</si>
  <si>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</si>
  <si>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</si>
  <si>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</si>
  <si>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</si>
  <si>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</si>
  <si>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</si>
  <si>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</si>
  <si>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</si>
  <si>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</si>
  <si>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</si>
  <si>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</si>
  <si>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</si>
  <si>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</si>
  <si>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</si>
  <si>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</si>
  <si>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</si>
  <si>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</si>
  <si>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</si>
  <si>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</si>
  <si>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</si>
  <si>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</si>
  <si>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</si>
  <si>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</si>
  <si>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</si>
  <si>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</si>
  <si>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</si>
  <si>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</si>
  <si>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</si>
  <si>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</si>
  <si>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</si>
  <si>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</si>
  <si>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</si>
  <si>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</si>
  <si>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</si>
  <si>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</si>
  <si>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</si>
  <si>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</si>
  <si>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</si>
  <si>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</si>
  <si>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</si>
  <si>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</si>
  <si>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</si>
  <si>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</si>
  <si>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</si>
  <si>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</si>
  <si>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</si>
  <si>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</si>
  <si>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</si>
  <si>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</si>
  <si>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</si>
  <si>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</si>
  <si>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</si>
  <si>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</si>
  <si>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</si>
  <si>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</si>
  <si>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</si>
  <si>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</si>
  <si>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</si>
  <si>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</si>
  <si>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</si>
  <si>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</si>
  <si>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</si>
  <si>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</si>
  <si>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</si>
  <si>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</si>
  <si>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</si>
  <si>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</si>
  <si>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</si>
  <si>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</si>
  <si>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</si>
  <si>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</si>
  <si>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</si>
  <si>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</si>
  <si>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</si>
  <si>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</si>
  <si>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</si>
  <si>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</si>
  <si>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</si>
  <si>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</si>
  <si>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</si>
  <si>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</si>
  <si>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</si>
  <si>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</si>
  <si>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</si>
  <si>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</si>
  <si>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</si>
  <si>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</si>
  <si>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</si>
  <si>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</si>
  <si>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</si>
  <si>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</si>
  <si>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</si>
  <si>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</si>
  <si>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</si>
  <si>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</si>
  <si>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</si>
  <si>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</si>
  <si>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</si>
  <si>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</si>
  <si>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</si>
  <si>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</si>
  <si>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</si>
  <si>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</si>
  <si>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</si>
  <si>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</si>
  <si>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</si>
  <si>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</si>
  <si>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</si>
  <si>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</si>
  <si>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</si>
  <si>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</si>
  <si>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</si>
  <si>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</si>
  <si>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</si>
  <si>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</si>
  <si>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</si>
  <si>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</si>
  <si>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</si>
  <si>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</si>
  <si>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</si>
  <si>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</si>
  <si>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</si>
  <si>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</si>
  <si>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</si>
  <si>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</si>
  <si>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</si>
  <si>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</si>
  <si>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</si>
  <si>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</si>
  <si>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</si>
  <si>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</si>
  <si>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</si>
  <si>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</si>
  <si>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</si>
  <si>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</si>
  <si>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</si>
  <si>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</si>
  <si>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</si>
  <si>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</si>
  <si>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</si>
  <si>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</si>
  <si>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</si>
  <si>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</si>
  <si>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</si>
  <si>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</si>
  <si>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</si>
  <si>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</si>
  <si>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</si>
  <si>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</si>
  <si>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</si>
  <si>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</si>
  <si>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</si>
  <si>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</si>
  <si>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</si>
  <si>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</si>
  <si>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</si>
  <si>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</si>
  <si>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</si>
  <si>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</si>
  <si>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</si>
  <si>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</si>
  <si>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</si>
  <si>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</si>
  <si>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</si>
  <si>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</si>
  <si>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</si>
  <si>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</si>
  <si>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</si>
  <si>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</si>
  <si>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</si>
  <si>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</si>
  <si>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</si>
  <si>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</si>
  <si>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</si>
  <si>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</si>
  <si>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</si>
  <si>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</si>
  <si>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</si>
  <si>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</si>
  <si>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</si>
  <si>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</si>
  <si>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</si>
  <si>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</si>
  <si>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</si>
  <si>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</si>
  <si>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</si>
  <si>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</si>
  <si>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</si>
  <si>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</si>
  <si>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</si>
  <si>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</si>
  <si>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</si>
  <si>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</si>
  <si>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</si>
  <si>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</si>
  <si>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</si>
  <si>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</si>
  <si>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</si>
  <si>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</si>
  <si>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</si>
  <si>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</si>
  <si>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</si>
  <si>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</si>
  <si>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</si>
  <si>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</si>
  <si>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</si>
  <si>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</si>
  <si>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</si>
  <si>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</si>
  <si>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</si>
  <si>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</si>
  <si>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</si>
  <si>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</si>
  <si>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</si>
  <si>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</si>
  <si>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</si>
  <si>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</si>
  <si>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</si>
  <si>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</si>
  <si>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</si>
  <si>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</si>
  <si>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</si>
  <si>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</si>
  <si>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</si>
  <si>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</si>
  <si>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</si>
  <si>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</si>
  <si>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</si>
  <si>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</si>
  <si>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</si>
  <si>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</si>
  <si>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</si>
  <si>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</si>
  <si>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</si>
  <si>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</si>
  <si>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</si>
  <si>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</si>
  <si>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</si>
  <si>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</si>
  <si>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</si>
  <si>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</si>
  <si>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</si>
  <si>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</si>
  <si>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</si>
  <si>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</si>
  <si>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</si>
  <si>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</si>
  <si>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</si>
  <si>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</si>
  <si>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</si>
  <si>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</si>
  <si>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</si>
  <si>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</si>
  <si>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</si>
  <si>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</si>
  <si>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</si>
  <si>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</si>
  <si>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</si>
  <si>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</si>
  <si>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</si>
  <si>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</si>
  <si>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</si>
  <si>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</si>
  <si>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</si>
  <si>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</si>
  <si>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</si>
  <si>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</si>
  <si>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</si>
  <si>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</si>
  <si>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</si>
  <si>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</si>
  <si>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</si>
  <si>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</si>
  <si>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</si>
  <si>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</si>
  <si>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</si>
  <si>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</si>
  <si>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</si>
  <si>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</si>
  <si>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</si>
  <si>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</si>
  <si>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</si>
  <si>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</si>
  <si>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</si>
  <si>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</si>
  <si>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</si>
  <si>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</si>
  <si>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</si>
  <si>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</si>
  <si>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</si>
  <si>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</si>
  <si>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</si>
  <si>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</si>
  <si>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</si>
  <si>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</si>
  <si>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</si>
  <si>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</si>
  <si>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</si>
  <si>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</si>
  <si>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</si>
  <si>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</si>
  <si>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</si>
  <si>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</si>
  <si>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</si>
  <si>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</si>
  <si>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</si>
  <si>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</si>
  <si>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</si>
  <si>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</si>
  <si>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</si>
  <si>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</si>
  <si>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</si>
  <si>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</si>
  <si>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</si>
  <si>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</si>
  <si>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</si>
  <si>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</si>
  <si>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</si>
  <si>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</si>
  <si>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</si>
  <si>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</si>
  <si>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</si>
  <si>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</si>
  <si>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</si>
  <si>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</si>
  <si>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</si>
  <si>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</si>
  <si>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</si>
  <si>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</si>
  <si>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</si>
  <si>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</si>
  <si>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</si>
  <si>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</si>
  <si>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</si>
  <si>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</si>
  <si>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</si>
  <si>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</si>
  <si>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</si>
  <si>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</si>
  <si>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</si>
  <si>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</si>
  <si>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</si>
  <si>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</si>
  <si>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</si>
  <si>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</si>
  <si>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</si>
  <si>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</si>
  <si>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</si>
  <si>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</si>
  <si>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</si>
  <si>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</si>
  <si>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</si>
  <si>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</si>
  <si>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</si>
  <si>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</si>
  <si>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</si>
  <si>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</si>
  <si>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</si>
  <si>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</si>
  <si>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</si>
  <si>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</si>
  <si>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</si>
  <si>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</si>
  <si>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</si>
  <si>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</si>
  <si>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</si>
  <si>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</si>
  <si>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</si>
  <si>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</si>
  <si>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</si>
  <si>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</si>
  <si>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</si>
  <si>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</si>
  <si>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</si>
  <si>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</si>
  <si>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</si>
  <si>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</si>
  <si>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</si>
  <si>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</si>
  <si>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</si>
  <si>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</si>
  <si>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</si>
  <si>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</si>
  <si>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</si>
  <si>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</si>
  <si>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</si>
  <si>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</si>
  <si>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</si>
  <si>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</si>
  <si>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</si>
  <si>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</si>
  <si>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</si>
  <si>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</si>
  <si>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</si>
  <si>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</si>
  <si>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</si>
  <si>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</si>
  <si>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</si>
  <si>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</si>
  <si>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</si>
  <si>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</si>
  <si>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</si>
  <si>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</si>
  <si>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</si>
  <si>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</si>
  <si>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</si>
  <si>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</si>
  <si>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</si>
  <si>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</si>
  <si>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</si>
  <si>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</si>
  <si>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</si>
  <si>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</si>
  <si>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</si>
  <si>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</si>
  <si>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</si>
  <si>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</si>
  <si>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</si>
  <si>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</si>
  <si>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</si>
  <si>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</si>
  <si>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</si>
  <si>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</si>
  <si>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</si>
  <si>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</si>
  <si>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</si>
  <si>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</si>
  <si>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</si>
  <si>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</si>
  <si>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</si>
  <si>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</si>
  <si>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</si>
  <si>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</si>
  <si>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</si>
  <si>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</si>
  <si>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</si>
  <si>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</si>
  <si>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</si>
  <si>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</si>
  <si>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</si>
  <si>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</si>
  <si>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</si>
  <si>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</si>
  <si>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</si>
  <si>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</si>
  <si>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</si>
  <si>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</si>
  <si>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</si>
  <si>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</si>
  <si>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</si>
  <si>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</si>
  <si>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</si>
  <si>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</si>
  <si>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</si>
  <si>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</si>
  <si>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</si>
  <si>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</si>
  <si>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</si>
  <si>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</si>
  <si>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</si>
  <si>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</si>
  <si>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</si>
  <si>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</si>
  <si>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</si>
  <si>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</si>
  <si>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</si>
  <si>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</si>
  <si>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</si>
  <si>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</si>
  <si>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</si>
  <si>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</si>
  <si>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</si>
  <si>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</si>
  <si>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</si>
  <si>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</si>
  <si>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</si>
  <si>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</si>
  <si>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</si>
  <si>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</si>
  <si>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</si>
  <si>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</si>
  <si>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</si>
  <si>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</si>
  <si>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</si>
  <si>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</si>
  <si>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</si>
  <si>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</si>
  <si>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</si>
  <si>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</si>
  <si>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</si>
  <si>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</si>
  <si>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</si>
  <si>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</si>
  <si>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</si>
  <si>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</si>
  <si>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</si>
  <si>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</si>
  <si>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</si>
  <si>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</si>
  <si>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</si>
  <si>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</si>
  <si>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</si>
  <si>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</si>
  <si>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</si>
  <si>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</si>
  <si>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</si>
  <si>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</si>
  <si>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</si>
  <si>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</si>
  <si>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</si>
  <si>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</si>
  <si>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</si>
  <si>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</si>
  <si>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</si>
  <si>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</si>
  <si>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</si>
  <si>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</si>
  <si>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</si>
  <si>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</si>
  <si>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</si>
  <si>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</si>
  <si>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</si>
  <si>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</si>
  <si>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</si>
  <si>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</si>
  <si>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</si>
  <si>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</si>
  <si>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</si>
  <si>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</si>
  <si>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</si>
  <si>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</si>
  <si>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</si>
  <si>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</si>
  <si>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</si>
  <si>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</si>
  <si>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</si>
  <si>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</si>
  <si>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</si>
  <si>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</si>
  <si>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</si>
  <si>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</si>
  <si>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</si>
  <si>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</si>
  <si>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</si>
  <si>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</si>
  <si>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</si>
  <si>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</si>
  <si>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</si>
  <si>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</si>
  <si>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</si>
  <si>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</si>
  <si>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</si>
  <si>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</si>
  <si>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</si>
  <si>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</si>
  <si>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</si>
  <si>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</si>
  <si>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</si>
  <si>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</si>
  <si>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</si>
  <si>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</si>
  <si>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</si>
  <si>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</si>
  <si>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</si>
  <si>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</si>
  <si>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</si>
  <si>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</si>
  <si>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</si>
  <si>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</si>
  <si>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</si>
  <si>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</si>
  <si>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</si>
  <si>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</si>
  <si>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</si>
  <si>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</si>
  <si>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</si>
  <si>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</si>
  <si>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</si>
  <si>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</si>
  <si>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</si>
  <si>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</si>
  <si>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</si>
  <si>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</si>
  <si>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</si>
  <si>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</si>
  <si>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</si>
  <si>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</si>
  <si>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</si>
  <si>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</si>
  <si>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</si>
  <si>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</si>
  <si>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</si>
  <si>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</si>
  <si>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</si>
  <si>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</si>
  <si>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</si>
  <si>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</si>
  <si>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</si>
  <si>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</si>
  <si>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</si>
  <si>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</si>
  <si>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</si>
  <si>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</si>
  <si>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</si>
  <si>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</si>
  <si>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</si>
  <si>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</si>
  <si>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</si>
  <si>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</si>
  <si>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</si>
  <si>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</si>
  <si>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</si>
  <si>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</si>
  <si>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</si>
  <si>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</si>
  <si>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</si>
  <si>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</si>
  <si>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</si>
  <si>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</si>
  <si>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</si>
  <si>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</si>
  <si>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</si>
  <si>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</si>
  <si>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</si>
  <si>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</si>
  <si>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</si>
  <si>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</si>
  <si>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</si>
  <si>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</si>
  <si>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</si>
  <si>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</si>
  <si>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</si>
  <si>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</si>
  <si>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</si>
  <si>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</si>
  <si>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</si>
  <si>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</si>
  <si>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</si>
  <si>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</si>
  <si>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</si>
  <si>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</si>
  <si>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</si>
  <si>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</si>
  <si>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</si>
  <si>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</si>
  <si>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</si>
  <si>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</si>
  <si>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</si>
  <si>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</si>
  <si>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</si>
  <si>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</si>
  <si>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</si>
  <si>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</si>
  <si>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</si>
  <si>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</si>
  <si>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</si>
  <si>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</si>
  <si>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</si>
  <si>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</si>
  <si>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</si>
  <si>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</si>
  <si>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</si>
  <si>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</si>
  <si>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</si>
  <si>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</si>
  <si>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</si>
  <si>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</si>
  <si>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</si>
  <si>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</si>
  <si>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</si>
  <si>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</si>
  <si>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</si>
  <si>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</si>
  <si>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</si>
  <si>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</si>
  <si>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</si>
  <si>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</si>
  <si>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</si>
  <si>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</si>
  <si>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</si>
  <si>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</si>
  <si>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</si>
  <si>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</si>
  <si>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</si>
  <si>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</si>
  <si>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</si>
  <si>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</si>
  <si>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</si>
  <si>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</si>
  <si>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</si>
  <si>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</si>
  <si>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</si>
  <si>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</si>
  <si>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</si>
  <si>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</si>
  <si>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</si>
  <si>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</si>
  <si>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</si>
  <si>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</si>
  <si>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</si>
  <si>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</si>
  <si>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</si>
  <si>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</si>
  <si>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</si>
  <si>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</si>
  <si>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</si>
  <si>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</si>
  <si>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</si>
  <si>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</si>
  <si>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</si>
  <si>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</si>
  <si>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</si>
  <si>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</si>
  <si>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</si>
  <si>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</si>
  <si>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</si>
  <si>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</si>
  <si>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</si>
  <si>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</si>
  <si>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</si>
  <si>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</si>
  <si>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</si>
  <si>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</si>
  <si>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</si>
  <si>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</si>
  <si>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</si>
  <si>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</si>
  <si>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</si>
  <si>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</si>
  <si>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</si>
  <si>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</si>
  <si>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</si>
  <si>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</si>
  <si>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</si>
  <si>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</si>
  <si>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</si>
  <si>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</si>
  <si>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</si>
  <si>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</si>
  <si>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</si>
  <si>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</si>
  <si>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</si>
  <si>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</si>
  <si>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</si>
  <si>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</si>
  <si>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</si>
  <si>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</si>
  <si>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</si>
  <si>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</si>
  <si>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</si>
  <si>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</si>
  <si>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</si>
  <si>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</si>
  <si>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</si>
  <si>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</si>
  <si>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</si>
  <si>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</si>
  <si>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</si>
  <si>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</si>
  <si>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</si>
  <si>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</si>
  <si>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</si>
  <si>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</si>
  <si>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</si>
  <si>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</si>
  <si>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</si>
  <si>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</si>
  <si>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</si>
  <si>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</si>
  <si>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</si>
  <si>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</si>
  <si>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</si>
  <si>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</si>
  <si>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</si>
  <si>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</si>
  <si>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</si>
  <si>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</si>
  <si>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</si>
  <si>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</si>
  <si>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</si>
  <si>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</si>
  <si>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</si>
  <si>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</si>
  <si>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</si>
  <si>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</si>
  <si>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</si>
  <si>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</si>
  <si>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</si>
  <si>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</si>
  <si>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</si>
  <si>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</si>
  <si>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</si>
  <si>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</si>
  <si>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</si>
  <si>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</si>
  <si>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</si>
  <si>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</si>
  <si>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</si>
  <si>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</si>
  <si>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</si>
  <si>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</si>
  <si>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</si>
  <si>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</si>
  <si>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</si>
  <si>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</si>
  <si>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</si>
  <si>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</si>
  <si>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</si>
  <si>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</si>
  <si>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</si>
  <si>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</si>
  <si>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</si>
  <si>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</si>
  <si>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</si>
  <si>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</si>
  <si>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</si>
  <si>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</si>
  <si>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</si>
  <si>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</si>
  <si>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</si>
  <si>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</si>
  <si>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</si>
  <si>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</si>
  <si>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</si>
  <si>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</si>
  <si>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</si>
  <si>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</si>
  <si>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</si>
  <si>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</si>
  <si>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</si>
  <si>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</si>
  <si>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</si>
  <si>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</si>
  <si>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</si>
  <si>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</si>
  <si>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</si>
  <si>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</si>
  <si>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</si>
  <si>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</si>
  <si>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</si>
  <si>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</si>
  <si>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</si>
  <si>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</si>
  <si>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</si>
  <si>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</si>
  <si>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</si>
  <si>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</si>
  <si>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</si>
  <si>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</si>
  <si>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</si>
  <si>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</si>
  <si>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</si>
  <si>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</si>
  <si>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</si>
  <si>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</si>
  <si>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</si>
  <si>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</si>
  <si>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</si>
  <si>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</si>
  <si>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</si>
  <si>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</si>
  <si>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</si>
  <si>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</si>
  <si>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</si>
  <si>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</si>
  <si>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</si>
  <si>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</si>
  <si>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</si>
  <si>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</si>
  <si>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</si>
  <si>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</si>
  <si>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</si>
  <si>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</si>
  <si>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</si>
  <si>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</si>
  <si>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</si>
  <si>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</si>
  <si>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</si>
  <si>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</si>
  <si>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</si>
  <si>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</si>
  <si>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</si>
  <si>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</si>
  <si>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</si>
  <si>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</si>
  <si>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</si>
  <si>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</si>
  <si>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</si>
  <si>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</si>
  <si>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</si>
  <si>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</si>
  <si>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</si>
  <si>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</si>
  <si>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</si>
  <si>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</si>
  <si>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</si>
  <si>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</si>
  <si>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</si>
  <si>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</si>
  <si>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</si>
  <si>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</si>
  <si>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</si>
  <si>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</si>
  <si>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</si>
  <si>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</si>
  <si>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</si>
  <si>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</si>
  <si>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</si>
  <si>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</si>
  <si>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</si>
  <si>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</si>
  <si>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</si>
  <si>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</si>
  <si>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</si>
  <si>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</si>
  <si>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</si>
  <si>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</si>
  <si>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</si>
  <si>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</si>
  <si>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</si>
  <si>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</si>
  <si>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</si>
  <si>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</si>
  <si>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</si>
  <si>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</si>
  <si>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</si>
  <si>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</si>
  <si>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</si>
  <si>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</si>
  <si>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</si>
  <si>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</si>
  <si>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</si>
  <si>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</si>
  <si>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</si>
  <si>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</si>
  <si>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</si>
  <si>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</si>
  <si>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</si>
  <si>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</si>
  <si>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</si>
  <si>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</si>
  <si>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</si>
  <si>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</si>
  <si>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</si>
  <si>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</si>
  <si>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</si>
  <si>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</si>
  <si>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</si>
  <si>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</si>
  <si>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</si>
  <si>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</si>
  <si>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</si>
  <si>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</si>
  <si>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</si>
  <si>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</si>
  <si>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</si>
  <si>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</si>
  <si>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</si>
  <si>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</si>
  <si>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</si>
  <si>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</si>
  <si>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</si>
  <si>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</si>
  <si>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</si>
  <si>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</si>
  <si>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</si>
  <si>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</si>
  <si>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</si>
  <si>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</si>
  <si>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</si>
  <si>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</si>
  <si>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</si>
  <si>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</si>
  <si>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</si>
  <si>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</si>
  <si>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</si>
  <si>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</si>
  <si>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</si>
  <si>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</si>
  <si>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</si>
  <si>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</si>
  <si>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</si>
  <si>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</si>
  <si>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</si>
  <si>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</si>
  <si>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</si>
  <si>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</si>
  <si>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</si>
  <si>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</si>
  <si>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</si>
  <si>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</si>
  <si>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</si>
  <si>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</si>
  <si>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</si>
  <si>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</si>
  <si>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</si>
  <si>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</si>
  <si>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</si>
  <si>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</si>
  <si>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</si>
  <si>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</si>
  <si>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</si>
  <si>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</si>
  <si>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</si>
  <si>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</si>
  <si>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</si>
  <si>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</si>
  <si>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</si>
  <si>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</si>
  <si>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</si>
  <si>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</si>
  <si>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</si>
  <si>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</si>
  <si>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</si>
  <si>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</si>
  <si>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</si>
  <si>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</si>
  <si>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</si>
  <si>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</si>
  <si>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</si>
  <si>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</si>
  <si>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</si>
  <si>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</si>
  <si>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</si>
  <si>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</si>
  <si>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</si>
  <si>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</si>
  <si>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</si>
  <si>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</si>
  <si>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</si>
  <si>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</si>
  <si>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</si>
  <si>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</si>
  <si>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</si>
  <si>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</si>
  <si>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</si>
  <si>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</si>
  <si>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</si>
  <si>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</si>
  <si>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</si>
  <si>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</si>
  <si>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</si>
  <si>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</si>
  <si>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</si>
  <si>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</si>
  <si>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</si>
  <si>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</si>
  <si>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</si>
  <si>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</si>
  <si>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</si>
  <si>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</si>
  <si>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</si>
  <si>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</si>
  <si>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</si>
  <si>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</si>
  <si>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</si>
  <si>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</si>
  <si>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</si>
  <si>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</si>
  <si>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</si>
  <si>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</si>
  <si>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</si>
  <si>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</si>
  <si>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</si>
  <si>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</si>
  <si>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</si>
  <si>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</si>
  <si>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</si>
  <si>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</si>
  <si>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</si>
  <si>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</si>
  <si>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</si>
  <si>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</si>
  <si>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</si>
  <si>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</si>
  <si>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</si>
  <si>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</si>
  <si>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</si>
  <si>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</si>
  <si>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</si>
  <si>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</si>
  <si>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</si>
  <si>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</si>
  <si>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</si>
  <si>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</si>
  <si>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</si>
  <si>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</si>
  <si>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</si>
  <si>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</si>
  <si>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</si>
  <si>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</si>
  <si>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</si>
  <si>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</si>
  <si>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</si>
  <si>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</si>
  <si>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</si>
  <si>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</si>
  <si>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</si>
  <si>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</si>
  <si>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</si>
  <si>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</si>
  <si>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</si>
  <si>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</si>
  <si>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</si>
  <si>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</si>
  <si>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</si>
  <si>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</si>
  <si>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</si>
  <si>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</si>
  <si>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</si>
  <si>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</si>
  <si>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</si>
  <si>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</si>
  <si>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</si>
  <si>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</si>
  <si>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</si>
  <si>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</si>
  <si>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</si>
  <si>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</si>
  <si>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</si>
  <si>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</si>
  <si>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</si>
  <si>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</si>
  <si>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</si>
  <si>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</si>
  <si>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</si>
  <si>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</si>
  <si>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</si>
  <si>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</si>
  <si>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</si>
  <si>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</si>
  <si>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</si>
  <si>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</si>
  <si>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</si>
  <si>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</si>
  <si>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</si>
  <si>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</si>
  <si>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</si>
  <si>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</si>
  <si>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</si>
  <si>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</si>
  <si>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</si>
  <si>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</si>
  <si>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</si>
  <si>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</si>
  <si>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</si>
  <si>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</si>
  <si>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</si>
  <si>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</si>
  <si>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</si>
  <si>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</si>
  <si>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</si>
  <si>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</si>
  <si>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</si>
  <si>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</si>
  <si>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</si>
  <si>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</si>
  <si>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</si>
  <si>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</si>
  <si>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</si>
  <si>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</si>
  <si>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</si>
  <si>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</si>
  <si>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</si>
  <si>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</si>
  <si>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</si>
  <si>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</si>
  <si>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</si>
  <si>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</si>
  <si>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</si>
  <si>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</si>
  <si>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</si>
  <si>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</si>
  <si>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</si>
  <si>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</si>
  <si>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</si>
  <si>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</si>
  <si>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</si>
  <si>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</si>
  <si>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</si>
  <si>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</si>
  <si>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</si>
  <si>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</si>
  <si>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</si>
  <si>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</si>
  <si>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</si>
  <si>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</si>
  <si>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</si>
  <si>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</si>
  <si>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</si>
  <si>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</si>
  <si>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</si>
  <si>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</si>
  <si>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</si>
  <si>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</si>
  <si>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</si>
  <si>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</si>
  <si>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</si>
  <si>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</si>
  <si>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</si>
  <si>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</si>
  <si>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</si>
  <si>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</si>
  <si>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</si>
  <si>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</si>
  <si>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</si>
  <si>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</si>
  <si>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</si>
  <si>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</si>
  <si>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</si>
  <si>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</si>
  <si>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</si>
  <si>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</si>
  <si>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</si>
  <si>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</si>
  <si>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</si>
  <si>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</si>
  <si>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</si>
  <si>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</si>
  <si>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</si>
  <si>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</si>
  <si>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</si>
  <si>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</si>
  <si>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</si>
  <si>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</si>
  <si>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</si>
  <si>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</si>
  <si>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</si>
  <si>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</si>
  <si>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</si>
  <si>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</si>
  <si>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</si>
  <si>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</si>
  <si>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</si>
  <si>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</si>
  <si>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</si>
  <si>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</si>
  <si>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</si>
  <si>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</si>
  <si>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</si>
  <si>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</si>
  <si>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</si>
  <si>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</si>
  <si>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</si>
  <si>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</si>
  <si>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</si>
  <si>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</si>
  <si>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</si>
  <si>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</si>
  <si>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</si>
  <si>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</si>
  <si>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</si>
  <si>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</si>
  <si>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</si>
  <si>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</si>
  <si>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</si>
  <si>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</si>
  <si>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</si>
  <si>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</si>
  <si>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</si>
  <si>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</si>
  <si>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</si>
  <si>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</si>
  <si>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</si>
  <si>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</si>
  <si>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</si>
  <si>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</si>
  <si>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</si>
  <si>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</si>
  <si>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</si>
  <si>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</si>
  <si>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</si>
  <si>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</si>
  <si>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</si>
  <si>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</si>
  <si>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</si>
  <si>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</si>
  <si>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</si>
  <si>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</si>
  <si>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</si>
  <si>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</si>
  <si>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</si>
  <si>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</si>
  <si>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</si>
  <si>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</si>
  <si>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</si>
  <si>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</si>
  <si>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</si>
  <si>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</si>
  <si>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</si>
  <si>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</si>
  <si>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</si>
  <si>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</si>
  <si>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</si>
  <si>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</si>
  <si>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</si>
  <si>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</si>
  <si>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</si>
  <si>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</si>
  <si>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</si>
  <si>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</si>
  <si>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</si>
  <si>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</si>
  <si>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</si>
  <si>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</si>
  <si>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</si>
  <si>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</si>
  <si>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</si>
  <si>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</si>
  <si>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</si>
  <si>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</si>
  <si>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</si>
  <si>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</si>
  <si>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</si>
  <si>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</si>
  <si>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</si>
  <si>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</si>
  <si>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</si>
  <si>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</si>
  <si>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</si>
  <si>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</si>
  <si>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</si>
  <si>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</si>
  <si>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</si>
  <si>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</si>
  <si>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</si>
  <si>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</si>
  <si>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</si>
  <si>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</si>
  <si>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</si>
  <si>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</si>
  <si>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</si>
  <si>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</si>
  <si>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</si>
  <si>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</si>
  <si>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</si>
  <si>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</si>
  <si>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</si>
  <si>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</si>
  <si>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</si>
  <si>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</si>
  <si>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</si>
  <si>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</si>
  <si>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</si>
  <si>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</si>
  <si>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</si>
  <si>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</si>
  <si>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</si>
  <si>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</si>
  <si>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</si>
  <si>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</si>
  <si>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</si>
  <si>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</si>
  <si>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</si>
  <si>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</si>
  <si>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</si>
  <si>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</si>
  <si>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</si>
  <si>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</si>
  <si>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</si>
  <si>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</si>
  <si>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</si>
  <si>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</si>
  <si>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</si>
  <si>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</si>
  <si>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</si>
  <si>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</si>
  <si>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</si>
  <si>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</si>
  <si>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</si>
  <si>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</si>
  <si>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</si>
  <si>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</si>
  <si>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</si>
  <si>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</si>
  <si>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</si>
  <si>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</si>
  <si>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</si>
  <si>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</si>
  <si>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</si>
  <si>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</si>
  <si>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</si>
  <si>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</si>
  <si>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</si>
  <si>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</si>
  <si>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</si>
  <si>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</si>
  <si>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</si>
  <si>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</si>
  <si>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</si>
  <si>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</si>
  <si>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</si>
  <si>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</si>
  <si>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</si>
  <si>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</si>
  <si>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</si>
  <si>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</si>
  <si>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</si>
  <si>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</si>
  <si>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</si>
  <si>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</si>
  <si>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</si>
  <si>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</si>
  <si>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</si>
  <si>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</si>
  <si>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</si>
  <si>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</si>
  <si>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</si>
  <si>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</si>
  <si>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</si>
  <si>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</si>
  <si>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</si>
  <si>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</si>
  <si>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</si>
  <si>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</si>
  <si>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</si>
  <si>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</si>
  <si>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</si>
  <si>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</si>
  <si>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</si>
  <si>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</si>
  <si>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</si>
  <si>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</si>
  <si>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</si>
  <si>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</si>
  <si>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</si>
  <si>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</si>
  <si>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</si>
  <si>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</si>
  <si>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</si>
  <si>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</si>
  <si>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</si>
  <si>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</si>
  <si>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</si>
  <si>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</si>
  <si>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</si>
  <si>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</si>
  <si>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</si>
  <si>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</si>
  <si>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</si>
  <si>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</si>
  <si>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</si>
  <si>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</si>
  <si>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</si>
  <si>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</si>
  <si>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</si>
  <si>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</si>
  <si>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</si>
  <si>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</si>
  <si>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</si>
  <si>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</si>
  <si>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</si>
  <si>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</si>
  <si>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</si>
  <si>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</si>
  <si>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</si>
  <si>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</si>
  <si>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</si>
  <si>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</si>
  <si>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</si>
  <si>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</si>
  <si>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</si>
  <si>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</si>
  <si>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</si>
  <si>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</si>
  <si>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</si>
  <si>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</si>
  <si>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</si>
  <si>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</si>
  <si>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</si>
  <si>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</si>
  <si>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</si>
  <si>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</si>
  <si>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</si>
  <si>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</si>
  <si>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</si>
  <si>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</si>
  <si>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</si>
  <si>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</si>
  <si>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</si>
  <si>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</si>
  <si>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</si>
  <si>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</si>
  <si>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</si>
  <si>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</si>
  <si>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</si>
  <si>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</si>
  <si>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</si>
  <si>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</si>
  <si>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</si>
  <si>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</si>
  <si>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</si>
  <si>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</si>
  <si>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</si>
  <si>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</si>
  <si>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</si>
  <si>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</si>
  <si>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</si>
  <si>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</si>
  <si>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</si>
  <si>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</si>
  <si>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</si>
  <si>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</si>
  <si>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</si>
  <si>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</si>
  <si>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</si>
  <si>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</si>
  <si>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</si>
  <si>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</si>
  <si>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</si>
  <si>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</si>
  <si>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</si>
  <si>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</si>
  <si>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</si>
  <si>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</si>
  <si>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</si>
  <si>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</si>
  <si>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</si>
  <si>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</si>
  <si>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</si>
  <si>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</si>
  <si>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</si>
  <si>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</si>
  <si>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</si>
  <si>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</si>
  <si>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</si>
  <si>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</si>
  <si>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</si>
  <si>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</si>
  <si>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</si>
  <si>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</si>
  <si>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</si>
  <si>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</si>
  <si>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</si>
  <si>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</si>
  <si>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</si>
  <si>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</si>
  <si>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</si>
  <si>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</si>
  <si>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</si>
  <si>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</si>
  <si>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</si>
  <si>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</si>
  <si>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</si>
  <si>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</si>
  <si>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</si>
  <si>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</si>
  <si>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</si>
  <si>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</si>
  <si>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</si>
  <si>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</si>
  <si>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</si>
  <si>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</si>
  <si>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</si>
  <si>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</si>
  <si>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</si>
  <si>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</si>
  <si>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</si>
  <si>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</si>
  <si>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</si>
  <si>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</si>
  <si>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</si>
  <si>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</si>
  <si>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</si>
  <si>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</si>
  <si>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</si>
  <si>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</si>
  <si>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</si>
  <si>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</si>
  <si>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</si>
  <si>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</si>
  <si>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</si>
  <si>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</si>
  <si>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</si>
  <si>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</si>
  <si>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</si>
  <si>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</si>
  <si>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</si>
  <si>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</si>
  <si>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</si>
  <si>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</si>
  <si>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</si>
  <si>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</si>
  <si>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</si>
  <si>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</si>
  <si>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</si>
  <si>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</si>
  <si>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</si>
  <si>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</si>
  <si>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</si>
  <si>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</si>
  <si>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</si>
  <si>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</si>
  <si>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</si>
  <si>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</si>
  <si>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</si>
  <si>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</si>
  <si>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</si>
  <si>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</si>
  <si>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</si>
  <si>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</si>
  <si>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</si>
  <si>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</si>
  <si>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</si>
  <si>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</si>
  <si>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</si>
  <si>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</si>
  <si>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</si>
  <si>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</si>
  <si>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</si>
  <si>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</si>
  <si>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</si>
  <si>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</si>
  <si>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</si>
  <si>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</si>
  <si>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</si>
  <si>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</si>
  <si>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</si>
  <si>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</si>
  <si>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</si>
  <si>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</si>
  <si>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</si>
  <si>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</si>
  <si>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</si>
  <si>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</si>
  <si>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</si>
  <si>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</si>
  <si>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</si>
  <si>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</si>
  <si>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</si>
  <si>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</si>
  <si>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</si>
  <si>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</si>
  <si>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</si>
  <si>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</si>
  <si>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</si>
  <si>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</si>
  <si>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</si>
  <si>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</si>
  <si>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</si>
  <si>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</si>
  <si>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</si>
  <si>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</si>
  <si>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</si>
  <si>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</si>
  <si>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</si>
  <si>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</si>
  <si>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</si>
  <si>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</si>
  <si>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</si>
  <si>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</si>
  <si>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</si>
  <si>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</si>
  <si>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</si>
  <si>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</si>
  <si>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</si>
  <si>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</si>
  <si>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</si>
  <si>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</si>
  <si>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</si>
  <si>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</si>
  <si>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</si>
  <si>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</si>
  <si>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</si>
  <si>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</si>
  <si>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</si>
  <si>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</si>
  <si>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</si>
  <si>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</si>
  <si>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</si>
  <si>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</si>
  <si>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</si>
  <si>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</si>
  <si>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</si>
  <si>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</si>
  <si>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</si>
  <si>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</si>
  <si>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</si>
  <si>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</si>
  <si>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</si>
  <si>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</si>
  <si>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</si>
  <si>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</si>
  <si>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</si>
  <si>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</si>
  <si>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</si>
  <si>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</si>
  <si>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</si>
  <si>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</si>
  <si>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</si>
  <si>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</si>
  <si>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</si>
  <si>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</si>
  <si>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</si>
  <si>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</si>
  <si>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</si>
  <si>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</si>
  <si>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</si>
  <si>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</si>
  <si>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</si>
  <si>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</si>
  <si>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</si>
  <si>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</si>
  <si>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</si>
  <si>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</si>
  <si>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</si>
  <si>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</si>
  <si>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</si>
  <si>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</si>
  <si>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</si>
  <si>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</si>
  <si>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</si>
  <si>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</si>
  <si>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</si>
  <si>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</si>
  <si>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</si>
  <si>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</si>
  <si>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</si>
  <si>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</si>
  <si>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</si>
  <si>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</si>
  <si>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</si>
  <si>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</si>
  <si>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</si>
  <si>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</si>
  <si>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</si>
  <si>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</si>
  <si>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</si>
  <si>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</si>
  <si>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</si>
  <si>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</si>
  <si>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</si>
  <si>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</si>
  <si>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</si>
  <si>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</si>
  <si>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</si>
  <si>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</si>
  <si>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</si>
  <si>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</si>
  <si>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</si>
  <si>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</si>
  <si>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</si>
  <si>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</si>
  <si>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</si>
  <si>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</si>
  <si>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</si>
  <si>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</si>
  <si>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</si>
  <si>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</si>
  <si>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</si>
  <si>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</si>
  <si>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</si>
  <si>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</si>
  <si>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</si>
  <si>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</si>
  <si>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</si>
  <si>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</si>
  <si>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</si>
  <si>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</si>
  <si>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</si>
  <si>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</si>
  <si>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</si>
  <si>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</si>
  <si>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</si>
  <si>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</si>
  <si>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</si>
  <si>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</si>
  <si>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</si>
  <si>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</si>
  <si>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</si>
  <si>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</si>
  <si>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</si>
  <si>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</si>
  <si>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</si>
  <si>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</si>
  <si>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</si>
  <si>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</si>
  <si>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</si>
  <si>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</si>
  <si>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</si>
  <si>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</si>
  <si>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</si>
  <si>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</si>
  <si>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</si>
  <si>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</si>
  <si>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</si>
  <si>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</si>
  <si>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</si>
  <si>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</si>
  <si>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</si>
  <si>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</si>
  <si>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</si>
  <si>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</si>
  <si>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</si>
  <si>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</si>
  <si>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</si>
  <si>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</si>
  <si>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</si>
  <si>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</si>
  <si>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</si>
  <si>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</si>
  <si>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</si>
  <si>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</si>
  <si>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</si>
  <si>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</si>
  <si>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</si>
  <si>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</si>
  <si>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</si>
  <si>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</si>
  <si>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</si>
  <si>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</si>
  <si>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</si>
  <si>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</si>
  <si>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</si>
  <si>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</si>
  <si>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</si>
  <si>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</si>
  <si>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</si>
  <si>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</si>
  <si>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</si>
  <si>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</si>
  <si>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</si>
  <si>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</si>
  <si>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</si>
  <si>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</si>
  <si>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</si>
  <si>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</si>
  <si>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</si>
  <si>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</si>
  <si>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</si>
  <si>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</si>
  <si>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</si>
  <si>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</si>
  <si>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</si>
  <si>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</si>
  <si>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</si>
  <si>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</si>
  <si>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</si>
  <si>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</si>
  <si>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</si>
  <si>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</si>
  <si>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</si>
  <si>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</si>
  <si>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</si>
  <si>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</si>
  <si>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</si>
  <si>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</si>
  <si>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</si>
  <si>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</si>
  <si>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</si>
  <si>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</si>
  <si>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</si>
  <si>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</si>
  <si>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</si>
  <si>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</si>
  <si>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</si>
  <si>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</si>
  <si>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</si>
  <si>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</si>
  <si>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</si>
  <si>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</si>
  <si>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</si>
  <si>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</si>
  <si>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</si>
  <si>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</si>
  <si>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</si>
  <si>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</si>
  <si>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</si>
  <si>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</si>
  <si>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</si>
  <si>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</si>
  <si>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</si>
  <si>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</si>
  <si>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</si>
  <si>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</si>
  <si>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</si>
  <si>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</si>
  <si>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</si>
  <si>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</si>
  <si>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</si>
  <si>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</si>
  <si>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</si>
  <si>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</si>
  <si>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</si>
  <si>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</si>
  <si>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</si>
  <si>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</si>
  <si>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</si>
  <si>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</si>
  <si>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</si>
  <si>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</si>
  <si>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</si>
  <si>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</si>
  <si>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</si>
  <si>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</si>
  <si>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</si>
  <si>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</si>
  <si>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</si>
  <si>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</si>
  <si>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</si>
  <si>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</si>
  <si>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</si>
  <si>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</si>
  <si>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</si>
  <si>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</si>
  <si>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</si>
  <si>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</si>
  <si>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</si>
  <si>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</si>
  <si>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</si>
  <si>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</si>
  <si>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</si>
  <si>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</si>
  <si>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</si>
  <si>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</si>
  <si>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</si>
  <si>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</si>
  <si>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</si>
  <si>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</si>
  <si>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</si>
  <si>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</si>
  <si>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</si>
  <si>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</si>
  <si>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</si>
  <si>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</si>
  <si>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</si>
  <si>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</si>
  <si>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</si>
  <si>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</si>
  <si>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</si>
  <si>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</si>
  <si>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</si>
  <si>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</si>
  <si>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</si>
  <si>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</si>
  <si>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</si>
  <si>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</si>
  <si>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</si>
  <si>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</si>
  <si>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</si>
  <si>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</si>
  <si>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</si>
  <si>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</si>
  <si>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</si>
  <si>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</si>
  <si>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</si>
  <si>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</si>
  <si>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</si>
  <si>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</si>
  <si>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</si>
  <si>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</si>
  <si>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</si>
  <si>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</si>
  <si>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</si>
  <si>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</si>
  <si>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</si>
  <si>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</si>
  <si>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</si>
  <si>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</si>
  <si>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</si>
  <si>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</si>
  <si>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</si>
  <si>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</si>
  <si>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</si>
  <si>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</si>
  <si>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</si>
  <si>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</si>
  <si>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</si>
  <si>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</si>
  <si>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</si>
  <si>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</si>
  <si>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</si>
  <si>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</si>
  <si>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</si>
  <si>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</si>
  <si>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</si>
  <si>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</si>
  <si>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</si>
  <si>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</si>
  <si>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</si>
  <si>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</si>
  <si>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</si>
  <si>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</si>
  <si>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</si>
  <si>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</si>
  <si>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</si>
  <si>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</si>
  <si>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</si>
  <si>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</si>
  <si>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</si>
  <si>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</si>
  <si>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</si>
  <si>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</si>
  <si>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</si>
  <si>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</si>
  <si>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</si>
  <si>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</si>
  <si>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</si>
  <si>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</si>
  <si>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</si>
  <si>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</si>
  <si>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</si>
  <si>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</si>
  <si>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</si>
  <si>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</si>
  <si>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</si>
  <si>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</si>
  <si>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</si>
  <si>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</si>
  <si>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</si>
  <si>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</si>
  <si>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</si>
  <si>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</si>
  <si>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</si>
  <si>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</si>
  <si>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</si>
  <si>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</si>
  <si>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</si>
  <si>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</si>
  <si>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</si>
  <si>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</si>
  <si>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</si>
  <si>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</si>
  <si>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</si>
  <si>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</si>
  <si>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</si>
  <si>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</si>
  <si>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</si>
  <si>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</si>
  <si>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</si>
  <si>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</si>
  <si>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</si>
  <si>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</si>
  <si>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</si>
  <si>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</si>
  <si>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</si>
  <si>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</si>
  <si>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</si>
  <si>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</si>
  <si>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</si>
  <si>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</si>
  <si>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</si>
  <si>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</si>
  <si>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</si>
  <si>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</si>
  <si>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</si>
  <si>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</si>
  <si>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</si>
  <si>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</si>
  <si>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</si>
  <si>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</si>
  <si>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</si>
  <si>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</si>
  <si>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</si>
  <si>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</si>
  <si>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</si>
  <si>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</si>
  <si>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</si>
  <si>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</si>
  <si>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</si>
  <si>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</si>
  <si>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</si>
  <si>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</si>
  <si>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</si>
  <si>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</si>
  <si>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</si>
  <si>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</si>
  <si>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</si>
  <si>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</si>
  <si>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</si>
  <si>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</si>
  <si>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</si>
  <si>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</si>
  <si>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</si>
  <si>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</si>
  <si>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</si>
  <si>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</si>
  <si>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</si>
  <si>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</si>
  <si>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</si>
  <si>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</si>
  <si>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</si>
  <si>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</si>
  <si>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</si>
  <si>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</si>
  <si>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</si>
  <si>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</si>
  <si>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</si>
  <si>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</si>
  <si>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</si>
  <si>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</si>
  <si>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</si>
  <si>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</si>
  <si>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</si>
  <si>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</si>
  <si>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</si>
  <si>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</si>
  <si>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</si>
  <si>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</si>
  <si>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</si>
  <si>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</si>
  <si>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</si>
  <si>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</si>
  <si>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</si>
  <si>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</si>
  <si>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</si>
  <si>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</si>
  <si>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</si>
  <si>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</si>
  <si>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</si>
  <si>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</si>
  <si>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</si>
  <si>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</si>
  <si>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</si>
  <si>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</si>
  <si>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</si>
  <si>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</si>
  <si>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</si>
  <si>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</si>
  <si>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</si>
  <si>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</si>
  <si>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</si>
  <si>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</si>
  <si>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</si>
  <si>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</si>
  <si>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</si>
  <si>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</si>
  <si>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</si>
  <si>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</si>
  <si>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</si>
  <si>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</si>
  <si>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</si>
  <si>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</si>
  <si>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</si>
  <si>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</si>
  <si>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</si>
  <si>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</si>
  <si>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</si>
  <si>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</si>
  <si>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</si>
  <si>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</si>
  <si>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</si>
  <si>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</si>
  <si>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</si>
  <si>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</si>
  <si>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</si>
  <si>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</si>
  <si>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</si>
  <si>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</si>
  <si>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</si>
  <si>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</si>
  <si>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</si>
  <si>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</si>
  <si>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</si>
  <si>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</si>
  <si>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</si>
  <si>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</si>
  <si>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</si>
  <si>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</si>
  <si>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</si>
  <si>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</si>
  <si>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</si>
  <si>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</si>
  <si>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</si>
  <si>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</si>
  <si>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</si>
  <si>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</si>
  <si>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</si>
  <si>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</si>
  <si>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</si>
  <si>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</si>
  <si>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</si>
  <si>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</si>
  <si>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</si>
  <si>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</si>
  <si>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</si>
  <si>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</si>
  <si>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</si>
  <si>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</si>
  <si>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</si>
  <si>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</si>
  <si>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</si>
  <si>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</si>
  <si>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</si>
  <si>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</si>
  <si>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</si>
  <si>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</si>
  <si>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</si>
  <si>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</si>
  <si>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</si>
  <si>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</si>
  <si>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</si>
  <si>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</si>
  <si>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</si>
  <si>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</si>
  <si>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</si>
  <si>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</si>
  <si>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</si>
  <si>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</si>
  <si>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</si>
  <si>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</si>
  <si>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</si>
  <si>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</si>
  <si>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</si>
  <si>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</si>
  <si>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</si>
  <si>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</si>
  <si>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</si>
  <si>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</si>
  <si>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</si>
  <si>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</si>
  <si>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</si>
  <si>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</si>
  <si>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</si>
  <si>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</si>
  <si>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</si>
  <si>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</si>
  <si>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</si>
  <si>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</si>
  <si>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</si>
  <si>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</si>
  <si>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</si>
  <si>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</si>
  <si>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</si>
  <si>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</si>
  <si>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</si>
  <si>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</si>
  <si>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</si>
  <si>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</si>
  <si>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</si>
  <si>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</si>
  <si>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</si>
  <si>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</si>
  <si>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</si>
  <si>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</si>
  <si>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</si>
  <si>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</si>
  <si>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</si>
  <si>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</si>
  <si>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</si>
  <si>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</si>
  <si>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</si>
  <si>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</si>
  <si>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</si>
  <si>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</si>
  <si>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</si>
  <si>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</si>
  <si>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</si>
  <si>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</si>
  <si>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</si>
  <si>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</si>
  <si>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</si>
  <si>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</si>
  <si>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</si>
  <si>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</si>
  <si>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</si>
  <si>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</si>
  <si>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</si>
  <si>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</si>
  <si>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</si>
  <si>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</si>
  <si>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</si>
  <si>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</si>
  <si>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</si>
  <si>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</si>
  <si>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</si>
  <si>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</si>
  <si>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</si>
  <si>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</si>
  <si>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</si>
  <si>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</si>
  <si>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</si>
  <si>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</si>
  <si>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</si>
  <si>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</si>
  <si>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</si>
  <si>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</si>
  <si>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</si>
  <si>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</si>
  <si>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</si>
  <si>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</si>
  <si>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</si>
  <si>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</si>
  <si>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</si>
  <si>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</si>
  <si>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</si>
  <si>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</si>
  <si>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</si>
  <si>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</si>
  <si>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</si>
  <si>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</si>
  <si>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</si>
  <si>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</si>
  <si>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</si>
  <si>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</si>
  <si>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</si>
  <si>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</si>
  <si>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</si>
  <si>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</si>
  <si>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</si>
  <si>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</si>
  <si>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</si>
  <si>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</si>
  <si>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</si>
  <si>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</si>
  <si>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</si>
  <si>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</si>
  <si>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</si>
  <si>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</si>
  <si>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</si>
  <si>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</si>
  <si>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</si>
  <si>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</si>
  <si>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</si>
  <si>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</si>
  <si>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</si>
  <si>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</si>
  <si>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</si>
  <si>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</si>
  <si>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</si>
  <si>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</si>
  <si>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</si>
  <si>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</si>
  <si>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</si>
  <si>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</si>
  <si>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</si>
  <si>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</si>
  <si>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</si>
  <si>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</si>
  <si>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</si>
  <si>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</si>
  <si>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</si>
  <si>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</si>
  <si>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</si>
  <si>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</si>
  <si>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</si>
  <si>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</si>
  <si>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</si>
  <si>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</si>
  <si>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</si>
  <si>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</si>
  <si>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</si>
  <si>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</si>
  <si>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</si>
  <si>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</si>
  <si>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</si>
  <si>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</si>
  <si>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</si>
  <si>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</si>
  <si>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</si>
  <si>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</si>
  <si>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</si>
  <si>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</si>
  <si>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</si>
  <si>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</si>
  <si>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</si>
  <si>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</si>
  <si>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</si>
  <si>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</si>
  <si>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</si>
  <si>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</si>
  <si>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</si>
  <si>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</si>
  <si>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</si>
  <si>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</si>
  <si>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</si>
  <si>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</si>
  <si>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</si>
  <si>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</si>
  <si>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</si>
  <si>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</si>
  <si>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</si>
  <si>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</si>
  <si>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</si>
  <si>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</si>
  <si>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</si>
  <si>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</si>
  <si>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</si>
  <si>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</si>
  <si>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</si>
  <si>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</si>
  <si>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</si>
  <si>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</si>
  <si>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</si>
  <si>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</si>
  <si>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</si>
  <si>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</si>
  <si>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</si>
  <si>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</si>
  <si>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</si>
  <si>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</si>
  <si>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</si>
  <si>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</si>
  <si>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</si>
  <si>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</si>
  <si>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</si>
  <si>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</si>
  <si>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</si>
  <si>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</si>
  <si>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</si>
  <si>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</si>
  <si>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</si>
  <si>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</si>
  <si>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</si>
  <si>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</si>
  <si>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</si>
  <si>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</si>
  <si>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</si>
  <si>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</si>
  <si>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</si>
  <si>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</si>
  <si>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</si>
  <si>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</si>
  <si>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</si>
  <si>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</si>
  <si>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</si>
  <si>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</si>
  <si>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</si>
  <si>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</si>
  <si>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</si>
  <si>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</si>
  <si>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</si>
  <si>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</si>
  <si>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</si>
  <si>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</si>
  <si>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</si>
  <si>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</si>
  <si>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</si>
  <si>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</si>
  <si>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</si>
  <si>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</si>
  <si>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</si>
  <si>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</si>
  <si>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</si>
  <si>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</si>
  <si>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</si>
  <si>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</si>
  <si>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</si>
  <si>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</si>
  <si>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</si>
  <si>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</si>
  <si>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</si>
  <si>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</si>
  <si>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</si>
  <si>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</si>
  <si>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</si>
  <si>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</si>
  <si>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</si>
  <si>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</si>
  <si>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</si>
  <si>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</si>
  <si>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</si>
  <si>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</si>
  <si>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</si>
  <si>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</si>
  <si>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</si>
  <si>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</si>
  <si>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</si>
  <si>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</si>
  <si>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</si>
  <si>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</si>
  <si>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</si>
  <si>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</si>
  <si>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</si>
  <si>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</si>
  <si>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</si>
  <si>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</si>
  <si>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</si>
  <si>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</si>
  <si>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</si>
  <si>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</si>
  <si>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</si>
  <si>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</si>
  <si>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</si>
  <si>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</si>
  <si>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</si>
  <si>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</si>
  <si>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</si>
  <si>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</si>
  <si>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</si>
  <si>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</si>
  <si>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</si>
  <si>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</si>
  <si>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</si>
  <si>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</si>
  <si>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</si>
  <si>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</si>
  <si>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</si>
  <si>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</si>
  <si>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</si>
  <si>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</si>
  <si>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</si>
  <si>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</si>
  <si>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</si>
  <si>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</si>
  <si>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</si>
  <si>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</si>
  <si>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</si>
  <si>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</si>
  <si>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</si>
  <si>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</si>
  <si>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</si>
  <si>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</si>
  <si>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</si>
  <si>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</si>
  <si>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</si>
  <si>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</si>
  <si>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</si>
  <si>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</si>
  <si>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</si>
  <si>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</si>
  <si>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</si>
  <si>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</si>
  <si>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</si>
  <si>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</si>
  <si>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</si>
  <si>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</si>
  <si>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</si>
  <si>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</si>
  <si>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</si>
  <si>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</si>
  <si>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</si>
  <si>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</si>
  <si>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</si>
  <si>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</si>
  <si>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</si>
  <si>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</si>
  <si>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</si>
  <si>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</si>
  <si>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</si>
  <si>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</si>
  <si>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</si>
  <si>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</si>
  <si>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</si>
  <si>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</si>
  <si>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</si>
  <si>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</si>
  <si>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</si>
  <si>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</si>
  <si>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</si>
  <si>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</si>
  <si>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</si>
  <si>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</si>
  <si>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</si>
  <si>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</si>
  <si>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</si>
  <si>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</si>
  <si>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</si>
  <si>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</si>
  <si>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</si>
  <si>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</si>
  <si>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</si>
  <si>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</si>
  <si>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</si>
  <si>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</si>
  <si>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</si>
  <si>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</si>
  <si>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</si>
  <si>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</si>
  <si>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</si>
  <si>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</si>
  <si>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</si>
  <si>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</si>
  <si>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</si>
  <si>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</si>
  <si>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</si>
  <si>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</si>
  <si>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</si>
  <si>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</si>
  <si>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</si>
  <si>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</si>
  <si>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</si>
  <si>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</si>
  <si>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</si>
  <si>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</si>
  <si>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</si>
  <si>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</si>
  <si>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</si>
  <si>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</si>
  <si>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</si>
  <si>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</si>
  <si>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</si>
  <si>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</si>
  <si>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</si>
  <si>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</si>
  <si>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</si>
  <si>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</si>
  <si>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</si>
  <si>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</si>
  <si>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</si>
  <si>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</si>
  <si>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</si>
  <si>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</si>
  <si>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</si>
  <si>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</si>
  <si>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</si>
  <si>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</si>
  <si>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</si>
  <si>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</si>
  <si>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</si>
  <si>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</si>
  <si>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</si>
  <si>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</si>
  <si>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</si>
  <si>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</si>
  <si>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</si>
  <si>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</si>
  <si>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</si>
  <si>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</si>
  <si>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</si>
  <si>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</si>
  <si>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</si>
  <si>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</si>
  <si>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</si>
  <si>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</si>
  <si>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</si>
  <si>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</si>
  <si>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</si>
  <si>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</si>
  <si>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</si>
  <si>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</si>
  <si>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</si>
  <si>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</si>
  <si>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</si>
  <si>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</si>
  <si>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</si>
  <si>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</si>
  <si>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</si>
  <si>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</si>
  <si>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</si>
  <si>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</si>
  <si>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</si>
  <si>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</si>
  <si>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</si>
  <si>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</si>
  <si>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</si>
  <si>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</si>
  <si>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</si>
  <si>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</si>
  <si>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</si>
  <si>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</si>
  <si>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</si>
  <si>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</si>
  <si>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</si>
  <si>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</si>
  <si>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</si>
  <si>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</si>
  <si>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</si>
  <si>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</si>
  <si>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</si>
  <si>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</si>
  <si>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</si>
  <si>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</si>
  <si>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</si>
  <si>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</si>
  <si>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</si>
  <si>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</si>
  <si>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</si>
  <si>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</si>
  <si>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</si>
  <si>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</si>
  <si>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</si>
  <si>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</si>
  <si>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</si>
  <si>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</si>
  <si>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</si>
  <si>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</si>
  <si>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</si>
  <si>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</si>
  <si>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</si>
  <si>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</si>
  <si>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</si>
  <si>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</si>
  <si>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</si>
  <si>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</si>
  <si>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</si>
  <si>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</si>
  <si>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</si>
  <si>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</si>
  <si>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</si>
  <si>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</si>
  <si>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</si>
  <si>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</si>
  <si>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</si>
  <si>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</si>
  <si>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</si>
  <si>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</si>
  <si>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</si>
  <si>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</si>
  <si>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</si>
  <si>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</si>
  <si>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</si>
  <si>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</si>
  <si>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</si>
  <si>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</si>
  <si>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</si>
  <si>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</si>
  <si>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</si>
  <si>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</si>
  <si>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</si>
  <si>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</si>
  <si>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</si>
  <si>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</si>
  <si>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</si>
  <si>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</si>
  <si>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</si>
  <si>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</si>
  <si>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</si>
  <si>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</si>
  <si>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</si>
  <si>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</si>
  <si>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</si>
  <si>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</si>
  <si>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</si>
  <si>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</si>
  <si>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</si>
  <si>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</si>
  <si>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</si>
  <si>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</si>
  <si>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</si>
  <si>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</si>
  <si>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</si>
  <si>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</si>
  <si>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</si>
  <si>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</si>
  <si>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</si>
  <si>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</si>
  <si>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</si>
  <si>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</si>
  <si>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</si>
  <si>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</si>
  <si>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</si>
  <si>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</si>
  <si>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</si>
  <si>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</si>
  <si>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</si>
  <si>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</si>
  <si>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</si>
  <si>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</si>
  <si>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</si>
  <si>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</si>
  <si>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</si>
  <si>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</si>
  <si>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</si>
  <si>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</si>
  <si>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</si>
  <si>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</si>
  <si>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</si>
  <si>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</si>
  <si>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</si>
  <si>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</si>
  <si>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</si>
  <si>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</si>
  <si>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</si>
  <si>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</si>
  <si>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</si>
  <si>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</si>
  <si>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</si>
  <si>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</si>
  <si>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</si>
  <si>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</si>
  <si>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</si>
  <si>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</si>
  <si>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</si>
  <si>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</si>
  <si>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</si>
  <si>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</si>
  <si>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</si>
  <si>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</si>
  <si>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</si>
  <si>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</si>
  <si>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</si>
  <si>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</si>
  <si>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</si>
  <si>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</si>
  <si>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</si>
  <si>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</si>
  <si>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</si>
  <si>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</si>
  <si>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</si>
  <si>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</si>
  <si>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</si>
  <si>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</si>
  <si>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</si>
  <si>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</si>
  <si>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</si>
  <si>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</si>
  <si>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</si>
  <si>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</si>
  <si>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</si>
  <si>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</si>
  <si>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</si>
  <si>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</si>
  <si>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</si>
  <si>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</si>
  <si>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</si>
  <si>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</si>
  <si>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</si>
  <si>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</si>
  <si>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</si>
  <si>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</si>
  <si>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</si>
  <si>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</si>
  <si>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</si>
  <si>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</si>
  <si>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</si>
  <si>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</si>
  <si>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</si>
  <si>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</si>
  <si>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</si>
  <si>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</si>
  <si>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</si>
  <si>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</si>
  <si>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</si>
  <si>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</si>
  <si>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</si>
  <si>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</si>
  <si>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</si>
  <si>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</si>
  <si>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</si>
  <si>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</si>
  <si>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</si>
  <si>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</si>
  <si>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</si>
  <si>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</si>
  <si>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</si>
  <si>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</si>
  <si>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</si>
  <si>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</si>
  <si>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</si>
  <si>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</si>
  <si>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</si>
  <si>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</si>
  <si>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</si>
  <si>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</si>
  <si>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</si>
  <si>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</si>
  <si>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</si>
  <si>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</si>
  <si>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</si>
  <si>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</si>
  <si>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</si>
  <si>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</si>
  <si>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</si>
  <si>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</si>
  <si>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</si>
  <si>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</si>
  <si>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</si>
  <si>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</si>
  <si>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</si>
  <si>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</si>
  <si>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</si>
  <si>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</si>
  <si>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</si>
  <si>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</si>
  <si>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</si>
  <si>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</si>
  <si>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</si>
  <si>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</si>
  <si>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</si>
  <si>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</si>
  <si>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</si>
  <si>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</si>
  <si>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</si>
  <si>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</si>
  <si>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</si>
  <si>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</si>
  <si>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</si>
  <si>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</si>
  <si>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</si>
  <si>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</si>
  <si>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</si>
  <si>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</si>
  <si>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</si>
  <si>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</si>
  <si>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</si>
  <si>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</si>
  <si>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</si>
  <si>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</si>
  <si>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</si>
  <si>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</si>
  <si>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</si>
  <si>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</si>
  <si>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</si>
  <si>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</si>
  <si>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</si>
  <si>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</si>
  <si>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</si>
  <si>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</si>
  <si>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</si>
  <si>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</si>
  <si>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</si>
  <si>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</si>
  <si>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</si>
  <si>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</si>
  <si>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</si>
  <si>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</si>
  <si>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</si>
  <si>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</si>
  <si>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</si>
  <si>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</si>
  <si>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</si>
  <si>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</si>
  <si>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</si>
  <si>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</si>
  <si>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</si>
  <si>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</si>
  <si>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</si>
  <si>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</si>
  <si>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</si>
  <si>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</si>
  <si>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</si>
  <si>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</si>
  <si>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</si>
  <si>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</si>
  <si>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</si>
  <si>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</si>
  <si>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</si>
  <si>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</si>
  <si>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</si>
  <si>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</si>
  <si>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</si>
  <si>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</si>
  <si>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</si>
  <si>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</si>
  <si>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</si>
  <si>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</si>
  <si>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</si>
  <si>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</si>
  <si>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</si>
  <si>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</si>
  <si>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</si>
  <si>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</si>
  <si>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</si>
  <si>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</si>
  <si>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</si>
  <si>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</si>
  <si>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</si>
  <si>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</si>
  <si>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</si>
  <si>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</si>
  <si>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</si>
  <si>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</si>
  <si>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</si>
  <si>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</si>
  <si>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</si>
  <si>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</si>
  <si>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</si>
  <si>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</si>
  <si>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</si>
  <si>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</si>
  <si>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</si>
  <si>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</si>
  <si>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</si>
  <si>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</si>
  <si>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</si>
  <si>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</si>
  <si>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</si>
  <si>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</si>
  <si>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</si>
  <si>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</si>
  <si>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</si>
  <si>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</si>
  <si>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</si>
  <si>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</si>
  <si>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</si>
  <si>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</si>
  <si>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</si>
  <si>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</si>
  <si>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</si>
  <si>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</si>
  <si>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</si>
  <si>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</si>
  <si>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</si>
  <si>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</si>
  <si>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</si>
  <si>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</si>
  <si>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</si>
  <si>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</si>
  <si>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</si>
  <si>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</si>
  <si>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</si>
  <si>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</si>
  <si>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</si>
  <si>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</si>
  <si>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</si>
  <si>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</si>
  <si>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</si>
  <si>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</si>
  <si>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</si>
  <si>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</si>
  <si>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</si>
  <si>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</si>
  <si>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</si>
  <si>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</si>
  <si>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</si>
  <si>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</si>
  <si>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</si>
  <si>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</si>
  <si>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</si>
  <si>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</si>
  <si>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</si>
  <si>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</si>
  <si>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</si>
  <si>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</si>
  <si>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</si>
  <si>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</si>
  <si>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</si>
  <si>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</si>
  <si>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</si>
  <si>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</si>
  <si>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</si>
  <si>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</si>
  <si>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</si>
  <si>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</si>
  <si>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</si>
  <si>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</si>
  <si>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</si>
  <si>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</si>
  <si>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</si>
  <si>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</si>
  <si>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</si>
  <si>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</si>
  <si>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</si>
  <si>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</si>
  <si>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</si>
  <si>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</si>
  <si>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</si>
  <si>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</si>
  <si>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</si>
  <si>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</si>
  <si>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</si>
  <si>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</si>
  <si>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</si>
  <si>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</si>
  <si>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</si>
  <si>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</si>
  <si>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</si>
  <si>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</si>
  <si>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</si>
  <si>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</si>
  <si>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</si>
  <si>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</si>
  <si>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</si>
  <si>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</si>
  <si>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</si>
  <si>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</si>
  <si>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</si>
  <si>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</si>
  <si>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</si>
  <si>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</si>
  <si>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</si>
  <si>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</si>
  <si>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</si>
  <si>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</si>
  <si>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</si>
  <si>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</si>
  <si>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</si>
  <si>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</si>
  <si>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</si>
  <si>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</si>
  <si>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</si>
  <si>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</si>
  <si>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</si>
  <si>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</si>
  <si>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</si>
  <si>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</si>
  <si>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</si>
  <si>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</si>
  <si>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</si>
  <si>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</si>
  <si>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</si>
  <si>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</si>
  <si>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</si>
  <si>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</si>
  <si>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</si>
  <si>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</si>
  <si>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</si>
  <si>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</si>
  <si>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</si>
  <si>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</si>
  <si>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</si>
  <si>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</si>
  <si>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</si>
  <si>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</si>
  <si>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</si>
  <si>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</si>
  <si>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</si>
  <si>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</si>
  <si>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</si>
  <si>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</si>
  <si>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</si>
  <si>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</si>
  <si>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</si>
  <si>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</si>
  <si>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</si>
  <si>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</si>
  <si>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</si>
  <si>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</si>
  <si>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</si>
  <si>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</si>
  <si>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</si>
  <si>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</si>
  <si>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</si>
  <si>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</si>
  <si>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</si>
  <si>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</si>
  <si>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</si>
  <si>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</si>
  <si>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</si>
  <si>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</si>
  <si>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</si>
  <si>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</si>
  <si>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</si>
  <si>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</si>
  <si>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</si>
  <si>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</si>
  <si>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</si>
  <si>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</si>
  <si>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</si>
  <si>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</si>
  <si>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</si>
  <si>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</si>
  <si>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</si>
  <si>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</si>
  <si>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</si>
  <si>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</si>
  <si>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</si>
  <si>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</si>
  <si>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</si>
  <si>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</si>
  <si>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</si>
  <si>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</si>
  <si>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</si>
  <si>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</si>
  <si>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</si>
  <si>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</si>
  <si>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</si>
  <si>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</si>
  <si>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</si>
  <si>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</si>
  <si>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</si>
  <si>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</si>
  <si>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</si>
  <si>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</si>
  <si>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</si>
  <si>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</si>
  <si>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</si>
  <si>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</si>
  <si>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</si>
  <si>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</si>
  <si>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</si>
  <si>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</si>
  <si>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</si>
  <si>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</si>
  <si>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</si>
  <si>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</si>
  <si>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</si>
  <si>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</si>
  <si>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</si>
  <si>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</si>
  <si>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</si>
  <si>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</si>
  <si>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</si>
  <si>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</si>
  <si>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</si>
  <si>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</si>
  <si>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</si>
  <si>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</si>
  <si>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</si>
  <si>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</si>
  <si>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</si>
  <si>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</si>
  <si>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</si>
  <si>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</si>
  <si>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</si>
  <si>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</si>
  <si>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</si>
  <si>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</si>
  <si>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</si>
  <si>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</si>
  <si>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</si>
  <si>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</si>
  <si>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</si>
  <si>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</si>
  <si>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</si>
  <si>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</si>
  <si>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</si>
  <si>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</si>
  <si>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</si>
  <si>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</si>
  <si>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</si>
  <si>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</si>
  <si>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</si>
  <si>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</si>
  <si>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</si>
  <si>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</si>
  <si>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</si>
  <si>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</si>
  <si>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</si>
  <si>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</si>
  <si>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</si>
  <si>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</si>
  <si>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</si>
  <si>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</si>
  <si>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</si>
  <si>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</si>
  <si>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</si>
  <si>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</si>
  <si>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</si>
  <si>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</si>
  <si>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</si>
  <si>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</si>
  <si>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</si>
  <si>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</si>
  <si>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</si>
  <si>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</si>
  <si>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</si>
  <si>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</si>
  <si>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</si>
  <si>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</si>
  <si>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</si>
  <si>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</si>
  <si>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</si>
  <si>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</si>
  <si>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</si>
  <si>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</si>
  <si>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</si>
  <si>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</si>
  <si>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</si>
  <si>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</si>
  <si>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</si>
  <si>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</si>
  <si>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</si>
  <si>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</si>
  <si>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</si>
  <si>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</si>
  <si>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</si>
  <si>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</si>
  <si>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</si>
  <si>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</si>
  <si>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</si>
  <si>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</si>
  <si>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</si>
  <si>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</si>
  <si>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</si>
  <si>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</si>
  <si>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</si>
  <si>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</si>
  <si>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</si>
  <si>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</si>
  <si>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</si>
  <si>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</si>
  <si>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</si>
  <si>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</si>
  <si>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</si>
  <si>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</si>
  <si>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</si>
  <si>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</si>
  <si>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</si>
  <si>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</si>
  <si>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</si>
  <si>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</si>
  <si>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</si>
  <si>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</si>
  <si>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</si>
  <si>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</si>
  <si>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</si>
  <si>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</si>
  <si>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</si>
  <si>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</si>
  <si>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</si>
  <si>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</si>
  <si>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</si>
  <si>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</si>
  <si>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</si>
  <si>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</si>
  <si>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</si>
  <si>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</si>
  <si>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</si>
  <si>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</si>
  <si>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</si>
  <si>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</si>
  <si>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</si>
  <si>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</si>
  <si>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</si>
  <si>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</si>
  <si>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</si>
  <si>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</si>
  <si>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</si>
  <si>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</si>
  <si>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</si>
  <si>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</si>
  <si>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</si>
  <si>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</si>
  <si>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</si>
  <si>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</si>
  <si>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</si>
  <si>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</si>
  <si>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</si>
  <si>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</si>
  <si>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</si>
  <si>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</si>
  <si>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</si>
  <si>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</si>
  <si>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</si>
  <si>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</si>
  <si>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</si>
  <si>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</si>
  <si>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</si>
  <si>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</si>
  <si>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</si>
  <si>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</si>
  <si>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</si>
  <si>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</si>
  <si>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</si>
  <si>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</si>
  <si>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</si>
  <si>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</si>
  <si>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</si>
  <si>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</si>
  <si>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</si>
  <si>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</si>
  <si>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</si>
  <si>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</si>
  <si>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</si>
  <si>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</si>
  <si>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</si>
  <si>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</si>
  <si>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</si>
  <si>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</si>
  <si>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</si>
  <si>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</si>
  <si>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</si>
  <si>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</si>
  <si>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</si>
  <si>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</si>
  <si>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</si>
  <si>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</si>
  <si>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</si>
  <si>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</si>
  <si>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</si>
  <si>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</si>
  <si>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</si>
  <si>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</si>
  <si>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</si>
  <si>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</si>
  <si>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</si>
  <si>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</si>
  <si>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</si>
  <si>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</si>
  <si>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</si>
  <si>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</si>
  <si>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</si>
  <si>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</si>
  <si>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</si>
  <si>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</si>
  <si>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</si>
  <si>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</si>
  <si>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</si>
  <si>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</si>
  <si>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</si>
  <si>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</si>
  <si>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</si>
  <si>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</si>
  <si>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</si>
  <si>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</si>
  <si>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</si>
  <si>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</si>
  <si>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</si>
  <si>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</si>
  <si>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</si>
  <si>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</si>
  <si>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</si>
  <si>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</si>
  <si>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</si>
  <si>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</si>
  <si>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</si>
  <si>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</si>
  <si>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</si>
  <si>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</si>
  <si>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</si>
  <si>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</si>
  <si>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</si>
  <si>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</si>
  <si>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</si>
  <si>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</si>
  <si>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</si>
  <si>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</si>
  <si>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</si>
  <si>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</si>
  <si>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</si>
  <si>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</si>
  <si>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</si>
  <si>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</si>
  <si>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</si>
  <si>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</si>
  <si>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</si>
  <si>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</si>
  <si>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</si>
  <si>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</si>
  <si>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</si>
  <si>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</si>
  <si>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</si>
  <si>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</si>
  <si>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</si>
  <si>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</si>
  <si>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</si>
  <si>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</si>
  <si>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</si>
  <si>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</si>
  <si>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</si>
  <si>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</si>
  <si>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</si>
  <si>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</si>
  <si>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</si>
  <si>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</si>
  <si>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</si>
  <si>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</si>
  <si>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</si>
  <si>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</si>
  <si>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</si>
  <si>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</si>
  <si>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</si>
  <si>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</si>
  <si>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</si>
  <si>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</si>
  <si>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</si>
  <si>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</si>
  <si>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</si>
  <si>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</si>
  <si>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</si>
  <si>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</si>
  <si>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</si>
  <si>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</si>
  <si>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</si>
  <si>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</si>
  <si>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</si>
  <si>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</si>
  <si>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</si>
  <si>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</si>
  <si>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</si>
  <si>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</si>
  <si>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</si>
  <si>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</si>
  <si>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</si>
  <si>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</si>
  <si>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</si>
  <si>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</si>
  <si>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</si>
  <si>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</si>
  <si>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</si>
  <si>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</si>
  <si>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</si>
  <si>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</si>
  <si>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</si>
  <si>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</si>
  <si>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</si>
  <si>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</si>
  <si>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</si>
  <si>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</si>
  <si>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</si>
  <si>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</si>
  <si>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</si>
  <si>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</si>
  <si>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</si>
  <si>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</si>
  <si>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</si>
  <si>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</si>
  <si>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</si>
  <si>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</si>
  <si>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</si>
  <si>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</si>
  <si>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</si>
  <si>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</si>
  <si>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</si>
  <si>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</si>
  <si>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</si>
  <si>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</si>
  <si>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</si>
  <si>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</si>
  <si>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</si>
  <si>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</si>
  <si>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</si>
  <si>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</si>
  <si>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</si>
  <si>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</si>
  <si>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</si>
  <si>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</si>
  <si>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</si>
  <si>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</si>
  <si>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</si>
  <si>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</si>
  <si>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</si>
  <si>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</si>
  <si>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</si>
  <si>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</si>
  <si>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</si>
  <si>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</si>
  <si>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</si>
  <si>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</si>
  <si>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</si>
  <si>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</si>
  <si>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</si>
  <si>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</si>
  <si>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</si>
  <si>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</si>
  <si>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</si>
  <si>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</si>
  <si>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</si>
  <si>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</si>
  <si>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</si>
  <si>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</si>
  <si>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</si>
  <si>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</si>
  <si>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</si>
  <si>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</si>
  <si>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</si>
  <si>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</si>
  <si>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</si>
  <si>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</si>
  <si>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</si>
  <si>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</si>
  <si>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</si>
  <si>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</si>
  <si>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</si>
  <si>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</si>
  <si>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</si>
  <si>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</si>
  <si>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</si>
  <si>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</si>
  <si>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</si>
  <si>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</si>
  <si>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</si>
  <si>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</si>
  <si>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</si>
  <si>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</si>
  <si>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</si>
  <si>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</si>
  <si>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</si>
  <si>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</si>
  <si>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</si>
  <si>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</si>
  <si>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</si>
  <si>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</si>
  <si>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</si>
  <si>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</si>
  <si>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</si>
  <si>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</si>
  <si>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</si>
  <si>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</si>
  <si>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</si>
  <si>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</si>
  <si>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</si>
  <si>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</si>
  <si>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</si>
  <si>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</si>
  <si>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</si>
  <si>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</si>
  <si>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</si>
  <si>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</si>
  <si>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</si>
  <si>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</si>
  <si>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</si>
  <si>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</si>
  <si>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</si>
  <si>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</si>
  <si>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</si>
  <si>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</si>
  <si>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</si>
  <si>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</si>
  <si>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</si>
  <si>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</si>
  <si>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</si>
  <si>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</si>
  <si>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</si>
  <si>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</si>
  <si>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</si>
  <si>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</si>
  <si>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</si>
  <si>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</si>
  <si>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</si>
  <si>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</si>
  <si>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</si>
  <si>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</si>
  <si>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</si>
  <si>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</si>
  <si>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</si>
  <si>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</si>
  <si>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</si>
  <si>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</si>
  <si>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</si>
  <si>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</si>
  <si>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</si>
  <si>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</si>
  <si>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</si>
  <si>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</si>
  <si>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</si>
  <si>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</si>
  <si>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</si>
  <si>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</si>
  <si>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</si>
  <si>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</si>
  <si>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</si>
  <si>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</si>
  <si>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</si>
  <si>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</si>
  <si>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</si>
  <si>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</si>
  <si>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</si>
  <si>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</si>
  <si>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</si>
  <si>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</si>
  <si>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</si>
  <si>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</si>
  <si>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</si>
  <si>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</si>
  <si>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</si>
  <si>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</si>
  <si>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</si>
  <si>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</si>
  <si>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</si>
  <si>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</si>
  <si>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</si>
  <si>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</si>
  <si>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</si>
  <si>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</si>
  <si>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</si>
  <si>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</si>
  <si>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</si>
  <si>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</si>
  <si>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</si>
  <si>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</si>
  <si>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</si>
  <si>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</si>
  <si>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</si>
  <si>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</si>
  <si>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</si>
  <si>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</si>
  <si>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</si>
  <si>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</si>
  <si>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</si>
  <si>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</si>
  <si>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</si>
  <si>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</si>
  <si>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</si>
  <si>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</si>
  <si>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</si>
  <si>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</si>
  <si>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</si>
  <si>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</si>
  <si>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</si>
  <si>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</si>
  <si>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</si>
  <si>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</si>
  <si>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</si>
  <si>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</si>
  <si>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</si>
  <si>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</si>
  <si>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</si>
  <si>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</si>
  <si>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</si>
  <si>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</si>
  <si>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</si>
  <si>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</si>
  <si>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</si>
  <si>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</si>
  <si>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</si>
  <si>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</si>
  <si>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</si>
  <si>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</si>
  <si>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</si>
  <si>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</si>
  <si>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</si>
  <si>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</si>
  <si>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</si>
  <si>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</si>
  <si>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</si>
  <si>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</si>
  <si>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</si>
  <si>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</si>
  <si>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</si>
  <si>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</si>
  <si>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</si>
  <si>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</si>
  <si>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</si>
  <si>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</si>
  <si>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</si>
  <si>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</si>
  <si>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</si>
  <si>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</si>
  <si>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</si>
  <si>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</si>
  <si>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</si>
  <si>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</si>
  <si>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</si>
  <si>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</si>
  <si>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</si>
  <si>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</si>
  <si>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</si>
  <si>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</si>
  <si>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</si>
  <si>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</si>
  <si>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</si>
  <si>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</si>
  <si>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</si>
  <si>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</si>
  <si>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</si>
  <si>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</si>
  <si>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</si>
  <si>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</si>
  <si>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</si>
  <si>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</si>
  <si>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</si>
  <si>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</si>
  <si>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</si>
  <si>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</si>
  <si>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</si>
  <si>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</si>
  <si>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</si>
  <si>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</si>
  <si>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</si>
  <si>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</si>
  <si>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</si>
  <si>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</si>
  <si>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</si>
  <si>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</si>
  <si>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</si>
  <si>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</si>
  <si>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</si>
  <si>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</si>
  <si>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</si>
  <si>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</si>
  <si>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</si>
  <si>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</si>
  <si>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</si>
  <si>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</si>
  <si>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</si>
  <si>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</si>
  <si>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</si>
  <si>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</si>
  <si>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</si>
  <si>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</si>
  <si>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</si>
  <si>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</si>
  <si>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</si>
  <si>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</si>
  <si>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</si>
  <si>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</si>
  <si>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</si>
  <si>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</si>
  <si>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</si>
  <si>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</si>
  <si>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</si>
  <si>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</si>
  <si>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</si>
  <si>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</si>
  <si>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</si>
  <si>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</si>
  <si>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</si>
  <si>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</si>
  <si>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</si>
  <si>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</si>
  <si>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</si>
  <si>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</si>
  <si>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</si>
  <si>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</si>
  <si>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</si>
  <si>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</si>
  <si>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</si>
  <si>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</si>
  <si>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</si>
  <si>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</si>
  <si>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</si>
  <si>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</si>
  <si>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</si>
  <si>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</si>
  <si>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</si>
  <si>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</si>
  <si>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</si>
  <si>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</si>
  <si>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</si>
  <si>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</si>
  <si>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</si>
  <si>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</si>
  <si>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</si>
  <si>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</si>
  <si>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</si>
  <si>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</si>
  <si>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</si>
  <si>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</si>
  <si>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</si>
  <si>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</si>
  <si>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</si>
  <si>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</si>
  <si>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</si>
  <si>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</si>
  <si>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</si>
  <si>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</si>
  <si>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</si>
  <si>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</si>
  <si>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</si>
  <si>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</si>
  <si>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</si>
  <si>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</si>
  <si>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</si>
  <si>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</si>
  <si>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</si>
  <si>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</si>
  <si>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</si>
  <si>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</si>
  <si>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</si>
  <si>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</si>
  <si>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</si>
  <si>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</si>
  <si>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</si>
  <si>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</si>
  <si>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</si>
  <si>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</si>
  <si>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</si>
  <si>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</si>
  <si>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</si>
  <si>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</si>
  <si>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</si>
  <si>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</si>
  <si>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</si>
  <si>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</si>
  <si>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</si>
  <si>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</si>
  <si>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</si>
  <si>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</si>
  <si>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</si>
  <si>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</si>
  <si>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</si>
  <si>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</si>
  <si>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</si>
  <si>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</si>
  <si>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</si>
  <si>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</si>
  <si>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</si>
  <si>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</si>
  <si>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</si>
  <si>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</si>
  <si>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</si>
  <si>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</si>
  <si>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</si>
  <si>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</si>
  <si>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</si>
  <si>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</si>
  <si>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</si>
  <si>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</si>
  <si>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</si>
  <si>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</si>
  <si>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</si>
  <si>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</si>
  <si>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</si>
  <si>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</si>
  <si>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</si>
  <si>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</si>
  <si>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</si>
  <si>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</si>
  <si>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</si>
  <si>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</si>
  <si>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</si>
  <si>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</si>
  <si>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</si>
  <si>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</si>
  <si>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</si>
  <si>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</si>
  <si>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</si>
  <si>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</si>
  <si>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</si>
  <si>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</si>
  <si>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</si>
  <si>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</si>
  <si>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</si>
  <si>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</si>
  <si>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</si>
  <si>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</si>
  <si>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</si>
  <si>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</si>
  <si>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</si>
  <si>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</si>
  <si>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</si>
  <si>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</si>
  <si>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</si>
  <si>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</si>
  <si>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</si>
  <si>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</si>
  <si>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</si>
  <si>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</si>
  <si>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</si>
  <si>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</si>
  <si>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</si>
  <si>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</si>
  <si>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</si>
  <si>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</si>
  <si>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</si>
  <si>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</si>
  <si>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</si>
  <si>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</si>
  <si>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</si>
  <si>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</si>
  <si>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</si>
  <si>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</si>
  <si>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</si>
  <si>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</si>
  <si>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</si>
  <si>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</si>
  <si>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</si>
  <si>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</si>
  <si>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</si>
  <si>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</si>
  <si>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</si>
  <si>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</si>
  <si>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</si>
  <si>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</si>
  <si>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</si>
  <si>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</si>
  <si>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</si>
  <si>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</si>
  <si>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</si>
  <si>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</si>
  <si>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</si>
  <si>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</si>
  <si>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</si>
  <si>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</si>
  <si>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</si>
  <si>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</si>
  <si>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</si>
  <si>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</si>
  <si>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</si>
  <si>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</si>
  <si>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</si>
  <si>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</si>
  <si>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</si>
  <si>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</si>
  <si>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</si>
  <si>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</si>
  <si>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</si>
  <si>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</si>
  <si>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</si>
  <si>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</si>
  <si>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</si>
  <si>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</si>
  <si>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</si>
  <si>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</si>
  <si>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</si>
  <si>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</si>
  <si>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</si>
  <si>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</si>
  <si>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</si>
  <si>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</si>
  <si>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</si>
  <si>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</si>
  <si>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</si>
  <si>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</si>
  <si>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</si>
  <si>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</si>
  <si>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</si>
  <si>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</si>
  <si>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</si>
  <si>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</si>
  <si>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</si>
  <si>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</si>
  <si>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</si>
  <si>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</si>
  <si>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</si>
  <si>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</si>
  <si>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</si>
  <si>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</si>
  <si>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</si>
  <si>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</si>
  <si>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</si>
  <si>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</si>
  <si>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</si>
  <si>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</si>
  <si>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</si>
  <si>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</si>
  <si>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</si>
  <si>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</si>
  <si>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</si>
  <si>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</si>
  <si>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</si>
  <si>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</si>
  <si>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</si>
  <si>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</si>
  <si>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</si>
  <si>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</si>
  <si>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</si>
  <si>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</si>
  <si>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</si>
  <si>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</si>
  <si>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</si>
  <si>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</si>
  <si>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</si>
  <si>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</si>
  <si>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</si>
  <si>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</si>
  <si>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</si>
  <si>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</si>
  <si>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</si>
  <si>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</si>
  <si>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</si>
  <si>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</si>
  <si>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</si>
  <si>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</si>
  <si>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</si>
  <si>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</si>
  <si>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</si>
  <si>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</si>
  <si>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</si>
  <si>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</si>
  <si>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</si>
  <si>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</si>
  <si>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</si>
  <si>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</si>
  <si>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</si>
  <si>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</si>
  <si>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</si>
  <si>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</si>
  <si>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</si>
  <si>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</si>
  <si>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</si>
  <si>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</si>
  <si>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</si>
  <si>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</si>
  <si>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</si>
  <si>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</si>
  <si>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</si>
  <si>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</si>
  <si>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</si>
  <si>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</si>
  <si>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</si>
  <si>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</si>
  <si>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</si>
  <si>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</si>
  <si>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</si>
  <si>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</si>
  <si>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</si>
  <si>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</si>
  <si>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</si>
  <si>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</si>
  <si>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</si>
  <si>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</si>
  <si>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</si>
  <si>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</si>
  <si>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</si>
  <si>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</si>
  <si>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</si>
  <si>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</si>
  <si>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</si>
  <si>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</si>
  <si>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</si>
  <si>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</si>
  <si>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</si>
  <si>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</si>
  <si>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</si>
  <si>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</si>
  <si>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</si>
  <si>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</si>
  <si>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</si>
  <si>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</si>
  <si>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</si>
  <si>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</si>
  <si>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</si>
  <si>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</si>
  <si>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</si>
  <si>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</si>
  <si>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</si>
  <si>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</si>
  <si>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</si>
  <si>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</si>
  <si>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</si>
  <si>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</si>
  <si>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</si>
  <si>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</si>
  <si>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</si>
  <si>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</si>
  <si>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</si>
  <si>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</si>
  <si>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</si>
  <si>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</si>
  <si>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</si>
  <si>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</si>
  <si>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</si>
  <si>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</si>
  <si>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</si>
  <si>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</si>
  <si>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</si>
  <si>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</si>
  <si>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</si>
  <si>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</si>
  <si>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</si>
  <si>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</si>
  <si>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</si>
  <si>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</si>
  <si>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</si>
  <si>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</si>
  <si>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</si>
  <si>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</si>
  <si>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</si>
  <si>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</si>
  <si>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</si>
  <si>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</si>
  <si>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</si>
  <si>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</si>
  <si>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</si>
  <si>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</si>
  <si>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</si>
  <si>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</si>
  <si>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</si>
  <si>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</si>
  <si>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</si>
  <si>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</si>
  <si>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</si>
  <si>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</si>
  <si>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</si>
  <si>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</si>
  <si>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</si>
  <si>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</si>
  <si>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</si>
  <si>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</si>
  <si>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</si>
  <si>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</si>
  <si>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</si>
  <si>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</si>
  <si>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</si>
  <si>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</si>
  <si>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</si>
  <si>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</si>
  <si>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</si>
  <si>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</si>
  <si>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</si>
  <si>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</si>
  <si>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</si>
  <si>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</si>
  <si>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</si>
  <si>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</si>
  <si>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</si>
  <si>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</si>
  <si>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</si>
  <si>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</si>
  <si>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</si>
  <si>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</si>
  <si>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</si>
  <si>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</si>
  <si>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</si>
  <si>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</si>
  <si>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</si>
  <si>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</si>
  <si>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</si>
  <si>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</si>
  <si>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</si>
  <si>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</si>
  <si>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</si>
  <si>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</si>
  <si>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</si>
  <si>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</si>
  <si>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</si>
  <si>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</si>
  <si>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</si>
  <si>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</si>
  <si>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</si>
  <si>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</si>
  <si>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</si>
  <si>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</si>
  <si>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</si>
  <si>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</si>
  <si>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</si>
  <si>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</si>
  <si>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</si>
  <si>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</si>
  <si>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</si>
  <si>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</si>
  <si>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</si>
  <si>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</si>
  <si>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</si>
  <si>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</si>
  <si>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</si>
  <si>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</si>
  <si>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</si>
  <si>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</si>
  <si>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</si>
  <si>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</si>
  <si>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</si>
  <si>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</si>
  <si>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</si>
  <si>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</si>
  <si>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</si>
  <si>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</si>
  <si>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</si>
  <si>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</si>
  <si>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</si>
  <si>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</si>
  <si>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</si>
  <si>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</si>
  <si>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</si>
  <si>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</si>
  <si>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</si>
  <si>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</si>
  <si>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</si>
  <si>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</si>
  <si>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</si>
  <si>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</si>
  <si>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</si>
  <si>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</si>
  <si>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</si>
  <si>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</si>
  <si>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</si>
  <si>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</si>
  <si>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</si>
  <si>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</si>
  <si>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</si>
  <si>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</si>
  <si>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</si>
  <si>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</si>
  <si>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</si>
  <si>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</si>
  <si>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</si>
  <si>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</si>
  <si>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</si>
  <si>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</si>
  <si>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</si>
  <si>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</si>
  <si>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</si>
  <si>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</si>
  <si>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</si>
  <si>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</si>
  <si>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</si>
  <si>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</si>
  <si>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</si>
  <si>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</si>
  <si>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</si>
  <si>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</si>
  <si>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</si>
  <si>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</si>
  <si>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</si>
  <si>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</si>
  <si>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</si>
  <si>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</si>
  <si>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</si>
  <si>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</si>
  <si>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</si>
  <si>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</si>
  <si>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</si>
  <si>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</si>
  <si>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</si>
  <si>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</si>
  <si>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</si>
  <si>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</si>
  <si>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</si>
  <si>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</si>
  <si>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</si>
  <si>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</si>
  <si>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</si>
  <si>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</si>
  <si>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</si>
  <si>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</si>
  <si>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</si>
  <si>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</si>
  <si>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</si>
  <si>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</si>
  <si>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</si>
  <si>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</si>
  <si>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</si>
  <si>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</si>
  <si>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</si>
  <si>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</si>
  <si>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</si>
  <si>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</si>
  <si>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</si>
  <si>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</si>
  <si>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</si>
  <si>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</si>
  <si>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</si>
  <si>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</si>
  <si>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</si>
  <si>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</si>
  <si>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</si>
  <si>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</si>
  <si>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</si>
  <si>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</si>
  <si>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</si>
  <si>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</si>
  <si>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</si>
  <si>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</si>
  <si>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</si>
  <si>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</si>
  <si>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</si>
  <si>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</si>
  <si>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</si>
  <si>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</si>
  <si>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</si>
  <si>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</si>
  <si>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</si>
  <si>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</si>
  <si>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</si>
  <si>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</si>
  <si>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</si>
  <si>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</si>
  <si>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</si>
  <si>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</si>
  <si>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</si>
  <si>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</si>
  <si>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</si>
  <si>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</si>
  <si>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</si>
  <si>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</si>
  <si>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</si>
  <si>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</si>
  <si>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</si>
  <si>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</si>
  <si>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</si>
  <si>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</si>
  <si>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</si>
  <si>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</si>
  <si>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</si>
  <si>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</si>
  <si>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</si>
  <si>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</si>
  <si>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</si>
  <si>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</si>
  <si>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</si>
  <si>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</si>
  <si>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</si>
  <si>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</si>
  <si>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</si>
  <si>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</si>
  <si>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</si>
  <si>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</si>
  <si>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</si>
  <si>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</si>
  <si>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</si>
  <si>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</si>
  <si>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</si>
  <si>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</si>
  <si>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</si>
  <si>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</si>
  <si>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</si>
  <si>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</si>
  <si>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</si>
  <si>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</si>
  <si>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</si>
  <si>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</si>
  <si>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</si>
  <si>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</si>
  <si>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</si>
  <si>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</si>
  <si>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</si>
  <si>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</si>
  <si>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</si>
  <si>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</si>
  <si>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</si>
  <si>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</si>
  <si>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</si>
  <si>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</si>
  <si>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</si>
  <si>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</si>
  <si>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</si>
  <si>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</si>
  <si>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</si>
  <si>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</si>
  <si>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</si>
  <si>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</si>
  <si>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</si>
  <si>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</si>
  <si>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</si>
  <si>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</si>
  <si>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</si>
  <si>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</si>
  <si>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</si>
  <si>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</si>
  <si>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</si>
  <si>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</si>
  <si>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</si>
  <si>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</si>
  <si>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</si>
  <si>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</si>
  <si>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</si>
  <si>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</si>
  <si>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</si>
  <si>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</si>
  <si>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</si>
  <si>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</si>
  <si>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</si>
  <si>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</si>
  <si>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</si>
  <si>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</si>
  <si>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</si>
  <si>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</si>
  <si>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</si>
  <si>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</si>
  <si>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</si>
  <si>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</si>
  <si>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</si>
  <si>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</si>
  <si>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</si>
  <si>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</si>
  <si>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</si>
  <si>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</si>
  <si>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</si>
  <si>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</si>
  <si>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</si>
  <si>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</si>
  <si>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</si>
  <si>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</si>
  <si>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</si>
  <si>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</si>
  <si>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</si>
  <si>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</si>
  <si>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</si>
  <si>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</si>
  <si>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</si>
  <si>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</si>
  <si>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</si>
  <si>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</si>
  <si>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</si>
  <si>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</si>
  <si>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</si>
  <si>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</si>
  <si>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</si>
  <si>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</si>
  <si>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</si>
  <si>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</si>
  <si>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</si>
  <si>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</si>
  <si>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</si>
  <si>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</si>
  <si>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</si>
  <si>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</si>
  <si>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</si>
  <si>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</si>
  <si>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</si>
  <si>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</si>
  <si>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</si>
  <si>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</si>
  <si>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</si>
  <si>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</si>
  <si>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</si>
  <si>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</si>
  <si>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</si>
  <si>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</si>
  <si>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</si>
  <si>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</si>
  <si>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</si>
  <si>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</si>
  <si>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</si>
  <si>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</si>
  <si>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</si>
  <si>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</si>
  <si>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</si>
  <si>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</si>
  <si>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</si>
  <si>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</si>
  <si>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</si>
  <si>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</si>
  <si>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</si>
  <si>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</si>
  <si>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</si>
  <si>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</si>
  <si>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</si>
  <si>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</si>
  <si>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</si>
  <si>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</si>
  <si>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</si>
  <si>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</si>
  <si>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</si>
  <si>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</si>
  <si>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</si>
  <si>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</si>
  <si>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</si>
  <si>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</si>
  <si>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</si>
  <si>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</si>
  <si>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</si>
  <si>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</si>
  <si>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</si>
  <si>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</si>
  <si>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</si>
  <si>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</si>
  <si>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</si>
  <si>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</si>
  <si>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</si>
  <si>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</si>
  <si>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</si>
  <si>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</si>
  <si>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</si>
  <si>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</si>
  <si>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</si>
  <si>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</si>
  <si>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</si>
  <si>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</si>
  <si>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</si>
  <si>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</si>
  <si>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</si>
  <si>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</si>
  <si>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</si>
  <si>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</si>
  <si>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</si>
  <si>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</si>
  <si>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</si>
  <si>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</si>
  <si>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</si>
  <si>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</si>
  <si>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</si>
  <si>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</si>
  <si>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</si>
  <si>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</si>
  <si>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</si>
  <si>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</si>
  <si>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</si>
  <si>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</si>
  <si>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</si>
  <si>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</si>
  <si>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</si>
  <si>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</si>
  <si>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</si>
  <si>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</si>
  <si>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</si>
  <si>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</si>
  <si>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</si>
  <si>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</si>
  <si>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</si>
  <si>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</si>
  <si>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</si>
  <si>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</si>
  <si>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</si>
  <si>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</si>
  <si>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</si>
  <si>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</si>
  <si>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</si>
  <si>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</si>
  <si>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</si>
  <si>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</si>
  <si>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</si>
  <si>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</si>
  <si>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</si>
  <si>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</si>
  <si>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</si>
  <si>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</si>
  <si>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</si>
  <si>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</si>
  <si>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</si>
  <si>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</si>
  <si>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</si>
  <si>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</si>
  <si>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</si>
  <si>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</si>
  <si>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</si>
  <si>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</si>
  <si>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</si>
  <si>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</si>
  <si>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</si>
  <si>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</si>
  <si>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</si>
  <si>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</si>
  <si>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</si>
  <si>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</si>
  <si>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</si>
  <si>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</si>
  <si>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</si>
  <si>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</si>
  <si>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</si>
  <si>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</si>
  <si>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</si>
  <si>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</si>
  <si>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</si>
  <si>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</si>
  <si>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</si>
  <si>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</si>
  <si>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</si>
  <si>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</si>
  <si>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</si>
  <si>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</si>
  <si>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</si>
  <si>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</si>
  <si>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</si>
  <si>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</si>
  <si>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</si>
  <si>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</si>
  <si>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</si>
  <si>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</si>
  <si>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</si>
  <si>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</si>
  <si>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</si>
  <si>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</si>
  <si>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</si>
  <si>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</si>
  <si>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</si>
  <si>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</si>
  <si>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</si>
  <si>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</si>
  <si>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</si>
  <si>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</si>
  <si>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</si>
  <si>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</si>
  <si>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</si>
  <si>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</si>
  <si>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</si>
  <si>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</si>
  <si>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</si>
  <si>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</si>
  <si>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</si>
  <si>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</si>
  <si>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</si>
  <si>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</si>
  <si>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</si>
  <si>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</si>
  <si>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</si>
  <si>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</si>
  <si>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</si>
  <si>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</si>
  <si>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</si>
  <si>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</si>
  <si>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</si>
  <si>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</si>
  <si>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</si>
  <si>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</si>
  <si>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</si>
  <si>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</si>
  <si>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</si>
  <si>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</si>
  <si>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</si>
  <si>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</si>
  <si>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</si>
  <si>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</si>
  <si>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</si>
  <si>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</si>
  <si>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</si>
  <si>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</si>
  <si>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</si>
  <si>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</si>
  <si>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</si>
  <si>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</si>
  <si>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</si>
  <si>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</si>
  <si>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</si>
  <si>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</si>
  <si>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</si>
  <si>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</si>
  <si>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</si>
  <si>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</si>
  <si>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</si>
  <si>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</si>
  <si>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</si>
  <si>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</si>
  <si>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</si>
  <si>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</si>
  <si>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</si>
  <si>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</si>
  <si>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</si>
  <si>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</si>
  <si>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</si>
  <si>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</si>
  <si>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</si>
  <si>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</si>
  <si>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</si>
  <si>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</si>
  <si>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</si>
  <si>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</si>
  <si>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</si>
  <si>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</si>
  <si>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</si>
  <si>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</si>
  <si>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</si>
  <si>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</si>
  <si>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</si>
  <si>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</si>
  <si>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</si>
  <si>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</si>
  <si>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</si>
  <si>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</si>
  <si>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</si>
  <si>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</si>
  <si>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</si>
  <si>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</si>
  <si>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</si>
  <si>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</si>
  <si>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</si>
  <si>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</si>
  <si>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</si>
  <si>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</si>
  <si>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</si>
  <si>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</si>
  <si>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</si>
  <si>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</si>
  <si>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</si>
  <si>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</si>
  <si>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</si>
  <si>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</si>
  <si>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</si>
  <si>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</si>
  <si>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</si>
  <si>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</si>
  <si>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</si>
  <si>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</si>
  <si>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</si>
  <si>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</si>
  <si>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</si>
  <si>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</si>
  <si>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</si>
  <si>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</si>
  <si>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</si>
  <si>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</si>
  <si>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</si>
  <si>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</si>
  <si>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</si>
  <si>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</si>
  <si>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</si>
  <si>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</si>
  <si>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</si>
  <si>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</si>
  <si>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</si>
  <si>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</si>
  <si>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</si>
  <si>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</si>
  <si>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</si>
  <si>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</si>
  <si>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</si>
  <si>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</si>
  <si>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</si>
  <si>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</si>
  <si>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</si>
  <si>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</si>
  <si>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</si>
  <si>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</si>
  <si>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</si>
  <si>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</si>
  <si>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</si>
  <si>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</si>
  <si>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</si>
  <si>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</si>
  <si>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</si>
  <si>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</si>
  <si>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</si>
  <si>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</si>
  <si>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</si>
  <si>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</si>
  <si>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</si>
  <si>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</si>
  <si>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</si>
  <si>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</si>
  <si>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</si>
  <si>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</si>
  <si>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</si>
  <si>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</si>
  <si>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</si>
  <si>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</si>
  <si>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</si>
  <si>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</si>
  <si>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</si>
  <si>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</si>
  <si>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</si>
  <si>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</si>
  <si>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</si>
  <si>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</si>
  <si>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</si>
  <si>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</si>
  <si>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</si>
  <si>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</si>
  <si>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</si>
  <si>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</si>
  <si>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</si>
  <si>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</si>
  <si>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</si>
  <si>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</si>
  <si>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</si>
  <si>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</si>
  <si>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</si>
  <si>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</si>
  <si>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</si>
  <si>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</si>
  <si>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</si>
  <si>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</si>
  <si>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</si>
  <si>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</si>
  <si>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</si>
  <si>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</si>
  <si>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</si>
  <si>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</si>
  <si>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</si>
  <si>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</si>
  <si>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</si>
  <si>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</si>
  <si>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</si>
  <si>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</si>
  <si>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</si>
  <si>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</si>
  <si>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</si>
  <si>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</si>
  <si>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</si>
  <si>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</si>
  <si>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</si>
  <si>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</si>
  <si>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</si>
  <si>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</si>
  <si>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</si>
  <si>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</si>
  <si>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</si>
  <si>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</si>
  <si>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</si>
  <si>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</si>
  <si>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</si>
  <si>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</si>
  <si>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</si>
  <si>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</si>
  <si>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</si>
  <si>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</si>
  <si>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</si>
  <si>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</si>
  <si>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</si>
  <si>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</si>
  <si>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</si>
  <si>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</si>
  <si>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</si>
  <si>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</si>
  <si>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</si>
  <si>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</si>
  <si>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</si>
  <si>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</si>
  <si>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</si>
  <si>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</si>
  <si>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</si>
  <si>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</si>
  <si>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</si>
  <si>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</si>
  <si>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</si>
  <si>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</si>
  <si>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</si>
  <si>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</si>
  <si>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</si>
  <si>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</si>
  <si>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</si>
  <si>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</si>
  <si>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</si>
  <si>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</si>
  <si>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</si>
  <si>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</si>
  <si>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</si>
  <si>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</si>
  <si>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</si>
  <si>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</si>
  <si>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</si>
  <si>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</si>
  <si>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</si>
  <si>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</si>
  <si>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</si>
  <si>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</si>
  <si>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</si>
  <si>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</si>
  <si>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</si>
  <si>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</si>
  <si>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</si>
  <si>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</si>
  <si>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</si>
  <si>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</si>
  <si>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</si>
  <si>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</si>
  <si>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</si>
  <si>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</si>
  <si>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</si>
  <si>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</si>
  <si>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</si>
  <si>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</si>
  <si>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</si>
  <si>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</si>
  <si>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</si>
  <si>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</si>
  <si>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</si>
  <si>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</si>
  <si>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</si>
  <si>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</si>
  <si>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</si>
  <si>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</si>
  <si>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</si>
  <si>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</si>
  <si>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</si>
  <si>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</si>
  <si>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</si>
  <si>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</si>
  <si>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</si>
  <si>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</si>
  <si>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</si>
  <si>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</si>
  <si>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</si>
  <si>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</si>
  <si>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</si>
  <si>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</si>
  <si>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</si>
  <si>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</si>
  <si>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</si>
  <si>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</si>
  <si>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</si>
  <si>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</si>
  <si>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</si>
  <si>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</si>
  <si>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</si>
  <si>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</si>
  <si>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</si>
  <si>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</si>
  <si>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</si>
  <si>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</si>
  <si>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</si>
  <si>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</si>
  <si>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</si>
  <si>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</si>
  <si>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</si>
  <si>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</si>
  <si>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</si>
  <si>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</si>
  <si>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</si>
  <si>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</si>
  <si>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</si>
  <si>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</si>
  <si>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</si>
  <si>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</si>
  <si>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</si>
  <si>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</si>
  <si>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</si>
  <si>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</si>
  <si>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</si>
  <si>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</si>
  <si>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</si>
  <si>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</si>
  <si>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</si>
  <si>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</si>
  <si>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</si>
  <si>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</si>
  <si>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</si>
  <si>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</si>
  <si>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</si>
  <si>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</si>
  <si>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</si>
  <si>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</si>
  <si>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</si>
  <si>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</si>
  <si>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</si>
  <si>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</si>
  <si>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</si>
  <si>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</si>
  <si>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</si>
  <si>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</si>
  <si>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</si>
  <si>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</si>
  <si>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</si>
  <si>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</si>
  <si>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</si>
  <si>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</si>
  <si>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</si>
  <si>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</si>
  <si>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</si>
  <si>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</si>
  <si>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</si>
  <si>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</si>
  <si>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</si>
  <si>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</si>
  <si>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</si>
  <si>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</si>
  <si>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</si>
  <si>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</si>
  <si>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</si>
  <si>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</si>
  <si>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</si>
  <si>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</si>
  <si>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</si>
  <si>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</si>
  <si>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</si>
  <si>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</si>
  <si>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</si>
  <si>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</si>
  <si>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</si>
  <si>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</si>
  <si>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</si>
  <si>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</si>
  <si>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</si>
  <si>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</si>
  <si>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</si>
  <si>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</si>
  <si>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</si>
  <si>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</si>
  <si>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</si>
  <si>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</si>
  <si>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</si>
  <si>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</si>
  <si>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</si>
  <si>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</si>
  <si>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</si>
  <si>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</si>
  <si>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</si>
  <si>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</si>
  <si>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</si>
  <si>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</si>
  <si>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</si>
  <si>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</si>
  <si>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</si>
  <si>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</si>
  <si>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</si>
  <si>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</si>
  <si>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</si>
  <si>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</si>
  <si>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</si>
  <si>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</si>
  <si>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</si>
  <si>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</si>
  <si>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</si>
  <si>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</si>
  <si>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</si>
  <si>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</si>
  <si>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</si>
  <si>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</si>
  <si>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</si>
  <si>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</si>
  <si>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</si>
  <si>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</si>
  <si>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</si>
  <si>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</si>
  <si>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</si>
  <si>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</si>
  <si>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</si>
  <si>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</si>
  <si>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</si>
  <si>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</si>
  <si>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</si>
  <si>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</si>
  <si>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</si>
  <si>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</si>
  <si>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</si>
  <si>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</si>
  <si>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</si>
  <si>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</si>
  <si>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</si>
  <si>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</si>
  <si>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</si>
  <si>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</si>
  <si>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</si>
  <si>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</si>
  <si>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</si>
  <si>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</si>
  <si>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</si>
  <si>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</si>
  <si>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</si>
  <si>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</si>
  <si>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</si>
  <si>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</si>
  <si>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</si>
  <si>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</si>
  <si>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</si>
  <si>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</si>
  <si>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</si>
  <si>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</si>
  <si>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</si>
  <si>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</si>
  <si>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</si>
  <si>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</si>
  <si>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</si>
  <si>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</si>
  <si>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</si>
  <si>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</si>
  <si>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</si>
  <si>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</si>
  <si>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</si>
  <si>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</si>
  <si>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</si>
  <si>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</si>
  <si>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</si>
  <si>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</si>
  <si>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</si>
  <si>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</si>
  <si>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</si>
  <si>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</si>
  <si>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</si>
  <si>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</si>
  <si>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</si>
  <si>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</si>
  <si>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</si>
  <si>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</si>
  <si>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</si>
  <si>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</si>
  <si>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</si>
  <si>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</si>
  <si>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</si>
  <si>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</si>
  <si>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</si>
  <si>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</si>
  <si>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</si>
  <si>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</si>
  <si>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</si>
  <si>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</si>
  <si>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</si>
  <si>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</si>
  <si>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</si>
  <si>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</si>
  <si>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</si>
  <si>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</si>
  <si>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</si>
  <si>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</si>
  <si>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</si>
  <si>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</si>
  <si>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</si>
  <si>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</si>
  <si>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</si>
  <si>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</si>
  <si>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</si>
  <si>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</si>
  <si>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</si>
  <si>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</si>
  <si>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</si>
  <si>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</si>
  <si>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</si>
  <si>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</si>
  <si>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</si>
  <si>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</si>
  <si>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</si>
  <si>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</si>
  <si>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</si>
  <si>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</si>
  <si>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</si>
  <si>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</si>
  <si>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</si>
  <si>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</si>
  <si>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</si>
  <si>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</si>
  <si>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</si>
  <si>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</si>
  <si>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</si>
  <si>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</si>
  <si>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</si>
  <si>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</si>
  <si>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</si>
  <si>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</si>
  <si>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</si>
  <si>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</si>
  <si>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</si>
  <si>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</si>
  <si>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</si>
  <si>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</si>
  <si>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</si>
  <si>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</si>
  <si>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</si>
  <si>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</si>
  <si>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</si>
  <si>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</si>
  <si>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</si>
  <si>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</si>
  <si>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</si>
  <si>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</si>
  <si>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</si>
  <si>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</si>
  <si>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</si>
  <si>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</si>
  <si>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</si>
  <si>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</si>
  <si>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</si>
  <si>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</si>
  <si>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</si>
  <si>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</si>
  <si>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</si>
  <si>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</si>
  <si>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</si>
  <si>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</si>
  <si>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</si>
  <si>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</si>
  <si>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</si>
  <si>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</si>
  <si>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</si>
  <si>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</si>
  <si>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</si>
  <si>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</si>
  <si>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</si>
  <si>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</si>
  <si>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</si>
  <si>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</si>
  <si>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</si>
  <si>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</si>
  <si>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</si>
  <si>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</si>
  <si>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</si>
  <si>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</si>
  <si>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</si>
  <si>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</si>
  <si>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</si>
  <si>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</si>
  <si>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</si>
  <si>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</si>
  <si>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</si>
  <si>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</si>
  <si>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</si>
  <si>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</si>
  <si>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</si>
  <si>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</si>
  <si>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</si>
  <si>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</si>
  <si>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</si>
  <si>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</si>
  <si>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</si>
  <si>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</si>
  <si>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</si>
  <si>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</si>
  <si>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</si>
  <si>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</si>
  <si>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</si>
  <si>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</si>
  <si>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</si>
  <si>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</si>
  <si>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</si>
  <si>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</si>
  <si>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</si>
  <si>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</si>
  <si>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</si>
  <si>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</si>
  <si>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</si>
  <si>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</si>
  <si>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</si>
  <si>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</si>
  <si>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</si>
  <si>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</si>
  <si>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</si>
  <si>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</si>
  <si>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</si>
  <si>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</si>
  <si>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</si>
  <si>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</si>
  <si>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</si>
  <si>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</si>
  <si>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</si>
  <si>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</si>
  <si>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</si>
  <si>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</si>
  <si>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</si>
  <si>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</si>
  <si>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</si>
  <si>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</si>
  <si>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</si>
  <si>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</si>
  <si>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</si>
  <si>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</si>
  <si>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</si>
  <si>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</si>
  <si>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</si>
  <si>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</si>
  <si>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</si>
  <si>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</si>
  <si>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</si>
  <si>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</si>
  <si>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</si>
  <si>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</si>
  <si>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</si>
  <si>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</si>
  <si>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</si>
  <si>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</si>
  <si>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</si>
  <si>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</si>
  <si>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</si>
  <si>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</si>
  <si>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</si>
  <si>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</si>
  <si>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</si>
  <si>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</si>
  <si>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</si>
  <si>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</si>
  <si>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</si>
  <si>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</si>
  <si>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</si>
  <si>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</si>
  <si>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</si>
  <si>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</si>
  <si>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</si>
  <si>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</si>
  <si>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</si>
  <si>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</si>
  <si>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</si>
  <si>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</si>
  <si>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</si>
  <si>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</si>
  <si>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</si>
  <si>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</si>
  <si>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</si>
  <si>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</si>
  <si>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</si>
  <si>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</si>
  <si>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</si>
  <si>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</si>
  <si>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</si>
  <si>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</si>
  <si>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</si>
  <si>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</si>
  <si>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</si>
  <si>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</si>
  <si>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</si>
  <si>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</si>
  <si>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</si>
  <si>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</si>
  <si>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</si>
  <si>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</si>
  <si>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</si>
  <si>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</si>
  <si>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</si>
  <si>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</si>
  <si>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</si>
  <si>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</si>
  <si>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</si>
  <si>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</si>
  <si>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</si>
  <si>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</si>
  <si>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</si>
  <si>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</si>
  <si>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</si>
  <si>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</si>
  <si>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</si>
  <si>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</si>
  <si>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</si>
  <si>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</si>
  <si>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</si>
  <si>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</si>
  <si>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</si>
  <si>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</si>
  <si>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</si>
  <si>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</si>
  <si>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</si>
  <si>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</si>
  <si>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</si>
  <si>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</si>
  <si>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</si>
  <si>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</si>
  <si>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</si>
  <si>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</si>
  <si>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</si>
  <si>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</si>
  <si>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</si>
  <si>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</si>
  <si>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</si>
  <si>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</si>
  <si>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</si>
  <si>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</si>
  <si>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</si>
  <si>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</si>
  <si>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</si>
  <si>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</si>
  <si>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</si>
  <si>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</si>
  <si>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</si>
  <si>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</si>
  <si>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</si>
  <si>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</si>
  <si>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</si>
  <si>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</si>
  <si>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</si>
  <si>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</si>
  <si>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</si>
  <si>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</si>
  <si>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</si>
  <si>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</si>
  <si>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</si>
  <si>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</si>
  <si>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</si>
  <si>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</si>
  <si>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</si>
  <si>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</si>
  <si>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</si>
  <si>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</si>
  <si>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</si>
  <si>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</si>
  <si>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</si>
  <si>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</si>
  <si>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</si>
  <si>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</si>
  <si>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</si>
  <si>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</si>
  <si>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</si>
  <si>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</si>
  <si>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</si>
  <si>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</si>
  <si>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</si>
  <si>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</si>
  <si>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</si>
  <si>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</si>
  <si>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</si>
  <si>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</si>
  <si>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</si>
  <si>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</si>
  <si>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</si>
  <si>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</si>
  <si>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</si>
  <si>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</si>
  <si>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</si>
  <si>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</si>
  <si>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</si>
  <si>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</si>
  <si>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</si>
  <si>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</si>
  <si>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</si>
  <si>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</si>
  <si>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</si>
  <si>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</si>
  <si>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</si>
  <si>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</si>
  <si>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</si>
  <si>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</si>
  <si>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</si>
  <si>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</si>
  <si>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</si>
  <si>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</si>
  <si>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</si>
  <si>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</si>
  <si>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</si>
  <si>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</si>
  <si>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</si>
  <si>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</si>
  <si>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</si>
  <si>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</si>
  <si>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</si>
  <si>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</si>
  <si>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</si>
  <si>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</si>
  <si>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</si>
  <si>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</si>
  <si>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</si>
  <si>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</si>
  <si>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</si>
  <si>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</si>
  <si>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</si>
  <si>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</si>
  <si>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</si>
  <si>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</si>
  <si>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</si>
  <si>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</si>
  <si>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</si>
  <si>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</si>
  <si>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</si>
  <si>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</si>
  <si>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</si>
  <si>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</si>
  <si>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</si>
  <si>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</si>
  <si>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</si>
  <si>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</si>
  <si>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</si>
  <si>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</si>
  <si>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</si>
  <si>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</si>
  <si>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</si>
  <si>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</si>
  <si>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</si>
  <si>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</si>
  <si>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</si>
  <si>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</si>
  <si>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</si>
  <si>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</si>
  <si>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</si>
  <si>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</si>
  <si>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</si>
  <si>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</si>
  <si>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</si>
  <si>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</si>
  <si>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</si>
  <si>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</si>
  <si>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</si>
  <si>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</si>
  <si>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</si>
  <si>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</si>
  <si>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</si>
  <si>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</si>
  <si>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</si>
  <si>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</si>
  <si>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</si>
  <si>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</si>
  <si>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</si>
  <si>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</si>
  <si>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</si>
  <si>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</si>
  <si>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</si>
  <si>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</si>
  <si>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</si>
  <si>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</si>
  <si>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</si>
  <si>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</si>
  <si>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</si>
  <si>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</si>
  <si>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</si>
  <si>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</si>
  <si>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</si>
  <si>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</si>
  <si>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</si>
  <si>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</si>
  <si>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</si>
  <si>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</si>
  <si>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</si>
  <si>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</si>
  <si>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</si>
  <si>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</si>
  <si>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</si>
  <si>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</si>
  <si>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</si>
  <si>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</si>
  <si>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</si>
  <si>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</si>
  <si>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</si>
  <si>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</si>
  <si>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</si>
  <si>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</si>
  <si>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</si>
  <si>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</si>
  <si>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</si>
  <si>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</si>
  <si>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</si>
  <si>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</si>
  <si>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</si>
  <si>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</si>
  <si>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</si>
  <si>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</si>
  <si>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</si>
  <si>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</si>
  <si>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</si>
  <si>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</si>
  <si>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</si>
  <si>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</si>
  <si>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</si>
  <si>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</si>
  <si>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</si>
  <si>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</si>
  <si>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</si>
  <si>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</si>
  <si>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</si>
  <si>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</si>
  <si>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</si>
  <si>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</si>
  <si>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</si>
  <si>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</si>
  <si>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</si>
  <si>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</si>
  <si>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</si>
  <si>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</si>
  <si>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</si>
  <si>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</si>
  <si>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</si>
  <si>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</si>
  <si>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</si>
  <si>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</si>
  <si>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</si>
  <si>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</si>
  <si>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</si>
  <si>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</si>
  <si>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</si>
  <si>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</si>
  <si>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</si>
  <si>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</si>
  <si>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</si>
  <si>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</si>
  <si>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</si>
  <si>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</si>
  <si>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</si>
  <si>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</si>
  <si>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</si>
  <si>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</si>
  <si>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</si>
  <si>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</si>
  <si>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</si>
  <si>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</si>
  <si>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</si>
  <si>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</si>
  <si>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</si>
  <si>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</si>
  <si>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</si>
  <si>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</si>
  <si>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</si>
  <si>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</si>
  <si>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</si>
  <si>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</si>
  <si>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</si>
  <si>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</si>
  <si>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</si>
  <si>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</si>
  <si>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</si>
  <si>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</si>
  <si>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</si>
  <si>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</si>
  <si>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</si>
  <si>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</si>
  <si>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</si>
  <si>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</si>
  <si>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</si>
  <si>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</si>
  <si>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</si>
  <si>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</si>
  <si>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</si>
  <si>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</si>
  <si>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</si>
  <si>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</si>
  <si>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</si>
  <si>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</si>
  <si>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</si>
  <si>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</si>
  <si>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</si>
  <si>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</si>
  <si>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</si>
  <si>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</si>
  <si>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</si>
  <si>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</si>
  <si>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</si>
  <si>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</si>
  <si>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</si>
  <si>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</si>
  <si>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</si>
  <si>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</si>
  <si>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</si>
  <si>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</si>
  <si>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</si>
  <si>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</si>
  <si>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</si>
  <si>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</si>
  <si>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</si>
  <si>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</si>
  <si>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</si>
  <si>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</si>
  <si>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</si>
  <si>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</si>
  <si>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</si>
  <si>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</si>
  <si>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</si>
  <si>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</si>
  <si>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</si>
  <si>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</si>
  <si>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</si>
  <si>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</si>
  <si>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</si>
  <si>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</si>
  <si>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</si>
  <si>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</si>
  <si>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</si>
  <si>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</si>
  <si>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</si>
  <si>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</si>
  <si>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</si>
  <si>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</si>
  <si>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</si>
  <si>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</si>
  <si>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</si>
  <si>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</si>
  <si>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</si>
  <si>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</si>
  <si>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</si>
  <si>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</si>
  <si>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</si>
  <si>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</si>
  <si>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</si>
  <si>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</si>
  <si>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</si>
  <si>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</si>
  <si>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</si>
  <si>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</si>
  <si>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</si>
  <si>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</si>
  <si>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</si>
  <si>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</si>
  <si>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</si>
  <si>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</si>
  <si>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</si>
  <si>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</si>
  <si>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</si>
  <si>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</si>
  <si>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</si>
  <si>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</si>
  <si>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</si>
  <si>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</si>
  <si>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</si>
  <si>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</si>
  <si>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</si>
  <si>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</si>
  <si>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</si>
  <si>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</si>
  <si>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</si>
  <si>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</si>
  <si>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</si>
  <si>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</si>
  <si>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</si>
  <si>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</si>
  <si>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</si>
  <si>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</si>
  <si>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</si>
  <si>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</si>
  <si>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</si>
  <si>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</si>
  <si>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</si>
  <si>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</si>
  <si>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</si>
  <si>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</si>
  <si>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</si>
  <si>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</si>
  <si>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</si>
  <si>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</si>
  <si>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</si>
  <si>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</si>
  <si>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</si>
  <si>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</si>
  <si>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</si>
  <si>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</si>
  <si>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</si>
  <si>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</si>
  <si>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</si>
  <si>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</si>
  <si>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</si>
  <si>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</si>
  <si>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</si>
  <si>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</si>
  <si>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</si>
  <si>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</si>
  <si>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</si>
  <si>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</si>
  <si>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</si>
  <si>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</si>
  <si>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</si>
  <si>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</si>
  <si>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</si>
  <si>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</si>
  <si>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</si>
  <si>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</si>
  <si>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</si>
  <si>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</si>
  <si>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</si>
  <si>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</si>
  <si>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</si>
  <si>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</si>
  <si>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</si>
  <si>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</si>
  <si>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</si>
  <si>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</si>
  <si>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</si>
  <si>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</si>
  <si>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</si>
  <si>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</si>
  <si>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</si>
  <si>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</si>
  <si>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</si>
  <si>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</si>
  <si>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</si>
  <si>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</si>
  <si>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</si>
  <si>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</si>
  <si>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</si>
  <si>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</si>
  <si>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</si>
  <si>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</si>
  <si>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</si>
  <si>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</si>
  <si>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</si>
  <si>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</si>
  <si>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</si>
  <si>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</si>
  <si>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</si>
  <si>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</si>
  <si>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</si>
  <si>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</si>
  <si>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</si>
  <si>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</si>
  <si>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</si>
  <si>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</si>
  <si>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</si>
  <si>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</si>
  <si>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</si>
  <si>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</si>
  <si>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</si>
  <si>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</si>
  <si>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</si>
  <si>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</si>
  <si>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</si>
  <si>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</si>
  <si>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</si>
  <si>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</si>
  <si>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</si>
  <si>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</si>
  <si>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</si>
  <si>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</si>
  <si>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</si>
  <si>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</si>
  <si>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</si>
  <si>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</si>
  <si>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</si>
  <si>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</si>
  <si>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</si>
  <si>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</si>
  <si>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</si>
  <si>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</si>
  <si>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</si>
  <si>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</si>
  <si>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</si>
  <si>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</si>
  <si>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</si>
  <si>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</si>
  <si>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</si>
  <si>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</si>
  <si>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</si>
  <si>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</si>
  <si>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</si>
  <si>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</si>
  <si>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</si>
  <si>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</si>
  <si>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</si>
  <si>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</si>
  <si>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</si>
  <si>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</si>
  <si>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</si>
  <si>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</si>
  <si>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</si>
  <si>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</si>
  <si>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</si>
  <si>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</si>
  <si>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</si>
  <si>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</si>
  <si>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</si>
  <si>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</si>
  <si>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</si>
  <si>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</si>
  <si>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</si>
  <si>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</si>
  <si>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</si>
  <si>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</si>
  <si>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</si>
  <si>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</si>
  <si>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</si>
  <si>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</si>
  <si>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</si>
  <si>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</si>
  <si>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</si>
  <si>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</si>
  <si>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</si>
  <si>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</si>
  <si>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</si>
  <si>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</si>
  <si>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</si>
  <si>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</si>
  <si>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</si>
  <si>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</si>
  <si>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</si>
  <si>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</si>
  <si>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</si>
  <si>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</si>
  <si>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</si>
  <si>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</si>
  <si>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</si>
  <si>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</si>
  <si>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</si>
  <si>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</si>
  <si>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</si>
  <si>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</si>
  <si>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</si>
  <si>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</si>
  <si>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</si>
  <si>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</si>
  <si>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</si>
  <si>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</si>
  <si>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</si>
  <si>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</si>
  <si>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</si>
  <si>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</si>
  <si>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</si>
  <si>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</si>
  <si>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</si>
  <si>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</si>
  <si>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</si>
  <si>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</si>
  <si>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</si>
  <si>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</si>
  <si>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</si>
  <si>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</si>
  <si>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</si>
  <si>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</si>
  <si>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</si>
  <si>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</si>
  <si>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</si>
  <si>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</si>
  <si>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</si>
  <si>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</si>
  <si>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</si>
  <si>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</si>
  <si>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</si>
  <si>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</si>
  <si>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</si>
  <si>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</si>
  <si>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</si>
  <si>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</si>
  <si>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</si>
  <si>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</si>
  <si>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</si>
  <si>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</si>
  <si>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</si>
  <si>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</si>
  <si>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</si>
  <si>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</si>
  <si>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</si>
  <si>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</si>
  <si>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</si>
  <si>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</si>
  <si>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</si>
  <si>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</si>
  <si>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</si>
  <si>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</si>
  <si>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</si>
  <si>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</si>
  <si>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</si>
  <si>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</si>
  <si>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</si>
  <si>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</si>
  <si>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</si>
  <si>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</si>
  <si>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</si>
  <si>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</si>
  <si>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</si>
  <si>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</si>
  <si>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</si>
  <si>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</si>
  <si>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</si>
  <si>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</si>
  <si>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</si>
  <si>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</si>
  <si>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</si>
  <si>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</si>
  <si>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</si>
  <si>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</si>
  <si>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</si>
  <si>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</si>
  <si>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</si>
  <si>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</si>
  <si>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</si>
  <si>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</si>
  <si>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</si>
  <si>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</si>
  <si>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</si>
  <si>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</si>
  <si>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</si>
  <si>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</si>
  <si>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</si>
  <si>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</si>
  <si>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</si>
  <si>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</si>
  <si>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</si>
  <si>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</si>
  <si>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</si>
  <si>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</si>
  <si>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</si>
  <si>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</si>
  <si>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</si>
  <si>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</si>
  <si>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</si>
  <si>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</si>
  <si>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</si>
  <si>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</si>
  <si>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</si>
  <si>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</si>
  <si>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</si>
  <si>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</si>
  <si>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</si>
  <si>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</si>
  <si>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</si>
  <si>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</si>
  <si>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</si>
  <si>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</si>
  <si>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</si>
  <si>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</si>
  <si>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</si>
  <si>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</si>
  <si>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</si>
  <si>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</si>
  <si>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</si>
  <si>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</si>
  <si>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</si>
  <si>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</si>
  <si>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</si>
  <si>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</si>
  <si>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</si>
  <si>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</si>
  <si>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</si>
  <si>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</si>
  <si>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</si>
  <si>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</si>
  <si>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</si>
  <si>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</si>
  <si>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</si>
  <si>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</si>
  <si>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</si>
  <si>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</si>
  <si>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</si>
  <si>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</si>
  <si>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</si>
  <si>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</si>
  <si>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</si>
  <si>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</si>
  <si>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</si>
  <si>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</si>
  <si>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</si>
  <si>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</si>
  <si>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</si>
  <si>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</si>
  <si>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</si>
  <si>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</si>
  <si>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</si>
  <si>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</si>
  <si>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</si>
  <si>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</si>
  <si>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</si>
  <si>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</si>
  <si>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</si>
  <si>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</si>
  <si>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</si>
  <si>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</si>
  <si>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</si>
  <si>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</si>
  <si>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</si>
  <si>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</si>
  <si>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</si>
  <si>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</si>
  <si>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</si>
  <si>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</si>
  <si>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</si>
  <si>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</si>
  <si>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</si>
  <si>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</si>
  <si>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</si>
  <si>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</si>
  <si>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</si>
  <si>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</si>
  <si>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</si>
  <si>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</si>
  <si>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</si>
  <si>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</si>
  <si>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</si>
  <si>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</si>
  <si>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</si>
  <si>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</si>
  <si>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</si>
  <si>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</si>
  <si>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</si>
  <si>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</si>
  <si>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</si>
  <si>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</si>
  <si>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</si>
  <si>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</si>
  <si>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</si>
  <si>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</si>
  <si>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</si>
  <si>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</si>
  <si>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</si>
  <si>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</si>
  <si>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</si>
  <si>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</si>
  <si>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</si>
  <si>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</si>
  <si>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</si>
  <si>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</si>
  <si>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</si>
  <si>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</si>
  <si>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</si>
  <si>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</si>
  <si>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</si>
  <si>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</si>
  <si>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</si>
  <si>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</si>
  <si>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</si>
  <si>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</si>
  <si>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</si>
  <si>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</si>
  <si>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</si>
  <si>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</si>
  <si>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</si>
  <si>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</si>
  <si>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</si>
  <si>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</si>
  <si>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</si>
  <si>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</si>
  <si>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</si>
  <si>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</si>
  <si>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</si>
  <si>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</si>
  <si>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</si>
  <si>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</si>
  <si>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</si>
  <si>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</si>
  <si>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</si>
  <si>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</si>
  <si>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</si>
  <si>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</si>
  <si>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</si>
  <si>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</si>
  <si>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</si>
  <si>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</si>
  <si>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</si>
  <si>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</si>
  <si>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</si>
  <si>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</si>
  <si>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</si>
  <si>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</si>
  <si>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</si>
  <si>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</si>
  <si>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</si>
  <si>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</si>
  <si>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</si>
  <si>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</si>
  <si>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</si>
  <si>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</si>
  <si>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</si>
  <si>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</si>
  <si>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</si>
  <si>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</si>
  <si>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</si>
  <si>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</si>
  <si>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</si>
  <si>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</si>
  <si>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</si>
  <si>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</si>
  <si>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</si>
  <si>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</si>
  <si>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</si>
  <si>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</si>
  <si>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</si>
  <si>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</si>
  <si>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</si>
  <si>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</si>
  <si>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</si>
  <si>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</si>
  <si>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</si>
  <si>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</si>
  <si>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</si>
  <si>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</si>
  <si>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</si>
  <si>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</si>
  <si>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</si>
  <si>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</si>
  <si>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</si>
  <si>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</si>
  <si>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</si>
  <si>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</si>
  <si>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</si>
  <si>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</si>
  <si>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</si>
  <si>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</si>
  <si>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</si>
  <si>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</si>
  <si>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</si>
  <si>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</si>
  <si>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</si>
  <si>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</si>
  <si>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</si>
  <si>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</si>
  <si>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</si>
  <si>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</si>
  <si>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</si>
  <si>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</si>
  <si>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</si>
  <si>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</si>
  <si>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</si>
  <si>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</si>
  <si>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</si>
  <si>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</si>
  <si>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</si>
  <si>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</si>
  <si>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</si>
  <si>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</si>
  <si>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</si>
  <si>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</si>
  <si>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</si>
  <si>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</si>
  <si>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</si>
  <si>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</si>
  <si>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</si>
  <si>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</si>
  <si>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</si>
  <si>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</si>
  <si>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</si>
  <si>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</si>
  <si>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</si>
  <si>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</si>
  <si>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</si>
  <si>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</si>
  <si>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</si>
  <si>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</si>
  <si>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</si>
  <si>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</si>
  <si>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</si>
  <si>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</si>
  <si>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</si>
  <si>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</si>
  <si>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</si>
  <si>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</si>
  <si>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</si>
  <si>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</si>
  <si>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</si>
  <si>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</si>
  <si>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</si>
  <si>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</si>
  <si>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</si>
  <si>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</si>
  <si>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</si>
  <si>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</si>
  <si>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</si>
  <si>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</si>
  <si>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</si>
  <si>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</si>
  <si>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</si>
  <si>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</si>
  <si>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</si>
  <si>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</si>
  <si>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</si>
  <si>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</si>
  <si>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</si>
  <si>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</si>
  <si>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</si>
  <si>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</si>
  <si>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</si>
  <si>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</si>
  <si>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</si>
  <si>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</si>
  <si>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</si>
  <si>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</si>
  <si>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</si>
  <si>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</si>
  <si>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</si>
  <si>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</si>
  <si>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</si>
  <si>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</si>
  <si>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</si>
  <si>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</si>
  <si>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</si>
  <si>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</si>
  <si>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</si>
  <si>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</si>
  <si>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</si>
  <si>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</si>
  <si>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</si>
  <si>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</si>
  <si>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</si>
  <si>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</si>
  <si>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</si>
  <si>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</si>
  <si>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</si>
  <si>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</si>
  <si>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</si>
  <si>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</si>
  <si>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</si>
  <si>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</si>
  <si>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</si>
  <si>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</si>
  <si>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</si>
  <si>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</si>
  <si>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</si>
  <si>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</si>
  <si>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</si>
  <si>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</si>
  <si>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</si>
  <si>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</si>
  <si>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</si>
  <si>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</si>
  <si>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</si>
  <si>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</si>
  <si>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</si>
  <si>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</si>
  <si>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</si>
  <si>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</si>
  <si>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</si>
  <si>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</si>
  <si>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</si>
  <si>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</si>
  <si>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</si>
  <si>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</si>
  <si>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</si>
  <si>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</si>
  <si>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</si>
  <si>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</si>
  <si>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</si>
  <si>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</si>
  <si>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</si>
  <si>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</si>
  <si>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</si>
  <si>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</si>
  <si>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</si>
  <si>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</si>
  <si>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</si>
  <si>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</si>
  <si>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</si>
  <si>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</si>
  <si>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</si>
  <si>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</si>
  <si>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</si>
  <si>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</si>
  <si>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</si>
  <si>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</si>
  <si>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</si>
  <si>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</si>
  <si>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</si>
  <si>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</si>
  <si>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</si>
  <si>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</si>
  <si>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</si>
  <si>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</si>
  <si>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</si>
  <si>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</si>
  <si>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</si>
  <si>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</si>
  <si>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</si>
  <si>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</si>
  <si>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</si>
  <si>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</si>
  <si>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</si>
  <si>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</si>
  <si>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</si>
  <si>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</si>
  <si>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</si>
  <si>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</si>
  <si>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</si>
  <si>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</si>
  <si>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</si>
  <si>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</si>
  <si>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</si>
  <si>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</si>
  <si>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</si>
  <si>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</si>
  <si>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</si>
  <si>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</si>
  <si>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</si>
  <si>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</si>
  <si>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</si>
  <si>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</si>
  <si>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</si>
  <si>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</si>
  <si>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</si>
  <si>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</si>
  <si>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</si>
  <si>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</si>
  <si>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</si>
  <si>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</si>
  <si>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</si>
  <si>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</si>
  <si>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</si>
  <si>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</si>
  <si>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</si>
  <si>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</si>
  <si>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</si>
  <si>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</si>
  <si>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</si>
  <si>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</si>
  <si>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</si>
  <si>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</si>
  <si>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</si>
  <si>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</si>
  <si>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</si>
  <si>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</si>
  <si>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</si>
  <si>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</si>
  <si>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</si>
  <si>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</si>
  <si>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</si>
  <si>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</si>
  <si>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</si>
  <si>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</si>
  <si>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</si>
  <si>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</si>
  <si>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</si>
  <si>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</si>
  <si>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</si>
  <si>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</si>
  <si>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</si>
  <si>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</si>
  <si>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</si>
  <si>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</si>
  <si>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</si>
  <si>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</si>
  <si>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</si>
  <si>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</si>
  <si>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</si>
  <si>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</si>
  <si>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</si>
  <si>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</si>
  <si>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</si>
  <si>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</si>
  <si>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</si>
  <si>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</si>
  <si>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</si>
  <si>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</si>
  <si>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</si>
  <si>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</si>
  <si>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</si>
  <si>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</si>
  <si>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</si>
  <si>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</si>
  <si>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</si>
  <si>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</si>
  <si>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</si>
  <si>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</si>
  <si>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</si>
  <si>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</si>
  <si>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</si>
  <si>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</si>
  <si>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</si>
  <si>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</si>
  <si>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</si>
  <si>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</si>
  <si>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</si>
  <si>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</si>
  <si>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</si>
  <si>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</si>
  <si>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</si>
  <si>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</si>
  <si>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</si>
  <si>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</si>
  <si>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</si>
  <si>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</si>
  <si>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</si>
  <si>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</si>
  <si>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</si>
  <si>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</si>
  <si>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</si>
  <si>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</si>
  <si>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</si>
  <si>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</si>
  <si>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</si>
  <si>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</si>
  <si>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</si>
  <si>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</si>
  <si>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</si>
  <si>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</si>
  <si>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</si>
  <si>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</si>
  <si>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</si>
  <si>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</si>
  <si>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</si>
  <si>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</si>
  <si>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</si>
  <si>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</si>
  <si>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</si>
  <si>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</si>
  <si>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</si>
  <si>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</si>
  <si>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</si>
  <si>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</si>
  <si>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</si>
  <si>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</si>
  <si>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</si>
  <si>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</si>
  <si>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</si>
  <si>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</si>
  <si>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</si>
  <si>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</si>
  <si>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</si>
  <si>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</si>
  <si>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</si>
  <si>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</si>
  <si>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</si>
  <si>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</si>
  <si>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</si>
  <si>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</si>
  <si>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</si>
  <si>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</si>
  <si>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</si>
  <si>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</si>
  <si>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</si>
  <si>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</si>
  <si>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</si>
  <si>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</si>
  <si>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</si>
  <si>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</si>
  <si>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</si>
  <si>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</si>
  <si>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</si>
  <si>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</si>
  <si>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</si>
  <si>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</si>
  <si>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</si>
  <si>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</si>
  <si>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</si>
  <si>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</si>
  <si>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</si>
  <si>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</si>
  <si>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</si>
  <si>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</si>
  <si>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</si>
  <si>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</si>
  <si>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</si>
  <si>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</si>
  <si>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</si>
  <si>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</si>
  <si>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</si>
  <si>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</si>
  <si>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</si>
  <si>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</si>
  <si>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</si>
  <si>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</si>
  <si>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</si>
  <si>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</si>
  <si>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</si>
  <si>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</si>
  <si>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</si>
  <si>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</si>
  <si>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</si>
  <si>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</si>
  <si>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</si>
  <si>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</si>
  <si>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</si>
  <si>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</si>
  <si>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</si>
  <si>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</si>
  <si>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</si>
  <si>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</si>
  <si>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</si>
  <si>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</si>
  <si>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</si>
  <si>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</si>
  <si>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</si>
  <si>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</si>
  <si>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</si>
  <si>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</si>
  <si>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</si>
  <si>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</si>
  <si>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</si>
  <si>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</si>
  <si>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</si>
  <si>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</si>
  <si>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</si>
  <si>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</si>
  <si>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</si>
  <si>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</si>
  <si>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</si>
  <si>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</si>
  <si>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</si>
  <si>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</si>
  <si>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</si>
  <si>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</si>
  <si>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</si>
  <si>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</si>
  <si>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</si>
  <si>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</si>
  <si>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</si>
  <si>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</si>
  <si>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</si>
  <si>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</si>
  <si>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</si>
  <si>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</si>
  <si>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</si>
  <si>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</si>
  <si>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</si>
  <si>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</si>
  <si>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</si>
  <si>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</si>
  <si>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</si>
  <si>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</si>
  <si>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</si>
  <si>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</si>
  <si>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</si>
  <si>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</si>
  <si>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</si>
  <si>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</si>
  <si>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</si>
  <si>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</si>
  <si>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</si>
  <si>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</si>
  <si>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</si>
  <si>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</si>
  <si>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</si>
  <si>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</si>
  <si>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</si>
  <si>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</si>
  <si>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</si>
  <si>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</si>
  <si>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</si>
  <si>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</si>
  <si>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</si>
  <si>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</si>
  <si>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</si>
  <si>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</si>
  <si>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</si>
  <si>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</si>
  <si>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</si>
  <si>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</si>
  <si>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</si>
  <si>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</si>
  <si>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</si>
  <si>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</si>
  <si>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</si>
  <si>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</si>
  <si>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</si>
  <si>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</si>
  <si>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</si>
  <si>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</si>
  <si>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</si>
  <si>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</si>
  <si>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</si>
  <si>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</si>
  <si>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</si>
  <si>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</si>
  <si>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</si>
  <si>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</si>
  <si>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</si>
  <si>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</si>
  <si>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</si>
  <si>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</si>
  <si>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</si>
  <si>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</si>
  <si>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</si>
  <si>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</si>
  <si>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</si>
  <si>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</si>
  <si>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</si>
  <si>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</si>
  <si>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</si>
  <si>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</si>
  <si>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</si>
  <si>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</si>
  <si>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</si>
  <si>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</si>
  <si>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</si>
  <si>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</si>
  <si>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</si>
  <si>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</si>
  <si>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</si>
  <si>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</si>
  <si>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</si>
  <si>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</si>
  <si>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</si>
  <si>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</si>
  <si>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</si>
  <si>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</si>
  <si>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</si>
  <si>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</si>
  <si>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</si>
  <si>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</si>
  <si>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</si>
  <si>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</si>
  <si>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</si>
  <si>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</si>
  <si>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</si>
  <si>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</si>
  <si>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</si>
  <si>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</si>
  <si>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</si>
  <si>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</si>
  <si>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</si>
  <si>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</si>
  <si>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</si>
  <si>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</si>
  <si>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</si>
  <si>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</si>
  <si>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</si>
  <si>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</si>
  <si>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</si>
  <si>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</si>
  <si>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</si>
  <si>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</si>
  <si>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</si>
  <si>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</si>
  <si>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</si>
  <si>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</si>
  <si>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</si>
  <si>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</si>
  <si>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</si>
  <si>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</si>
  <si>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</si>
  <si>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</si>
  <si>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</si>
  <si>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</si>
  <si>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</si>
  <si>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</si>
  <si>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</si>
  <si>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</si>
  <si>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</si>
  <si>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</si>
  <si>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</si>
  <si>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</si>
  <si>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</si>
  <si>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</si>
  <si>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</si>
  <si>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</si>
  <si>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</si>
  <si>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</si>
  <si>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</si>
  <si>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</si>
  <si>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</si>
  <si>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</si>
  <si>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</si>
  <si>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</si>
  <si>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</si>
  <si>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</si>
  <si>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</si>
  <si>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</si>
  <si>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</si>
  <si>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</si>
  <si>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</si>
  <si>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</si>
  <si>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</si>
  <si>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</si>
  <si>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</si>
  <si>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</si>
  <si>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</si>
  <si>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</si>
  <si>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</si>
  <si>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</si>
  <si>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</si>
  <si>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</si>
  <si>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</si>
  <si>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</si>
  <si>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</si>
  <si>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</si>
  <si>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</si>
  <si>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</si>
  <si>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</si>
  <si>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</si>
  <si>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</si>
  <si>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</si>
  <si>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</si>
  <si>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</si>
  <si>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</si>
  <si>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</si>
  <si>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</si>
  <si>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</si>
  <si>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</si>
  <si>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</si>
  <si>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</si>
  <si>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</si>
  <si>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</si>
  <si>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</si>
  <si>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</si>
  <si>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</si>
  <si>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</si>
  <si>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</si>
  <si>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</si>
  <si>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</si>
  <si>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</si>
  <si>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</si>
  <si>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</si>
  <si>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</si>
  <si>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</si>
  <si>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</si>
  <si>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</si>
  <si>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</si>
  <si>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</si>
  <si>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</si>
  <si>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</si>
  <si>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</si>
  <si>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</si>
  <si>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</si>
  <si>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</si>
  <si>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</si>
  <si>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</si>
  <si>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</si>
  <si>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</si>
  <si>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</si>
  <si>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</si>
  <si>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</si>
  <si>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</si>
  <si>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</si>
  <si>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</si>
  <si>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</si>
  <si>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</si>
  <si>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</si>
  <si>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</si>
  <si>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</si>
  <si>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</si>
  <si>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</si>
  <si>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</si>
  <si>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</si>
  <si>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</si>
  <si>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</si>
  <si>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</si>
  <si>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</si>
  <si>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</si>
  <si>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</si>
  <si>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</si>
  <si>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</si>
  <si>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</si>
  <si>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</si>
  <si>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</si>
  <si>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</si>
  <si>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</si>
  <si>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</si>
  <si>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</si>
  <si>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</si>
  <si>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</si>
  <si>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</si>
  <si>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</si>
  <si>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</si>
  <si>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</si>
  <si>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</si>
  <si>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</si>
  <si>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</si>
  <si>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</si>
  <si>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</si>
  <si>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</si>
  <si>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</si>
  <si>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</si>
  <si>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</si>
  <si>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</si>
  <si>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</si>
  <si>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</si>
  <si>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</si>
  <si>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</si>
  <si>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</si>
  <si>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</si>
  <si>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</si>
  <si>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</si>
  <si>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</si>
  <si>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</si>
  <si>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</si>
  <si>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</si>
  <si>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</si>
  <si>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</si>
  <si>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</si>
  <si>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</si>
  <si>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</si>
  <si>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</si>
  <si>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</si>
  <si>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</si>
  <si>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</si>
  <si>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</si>
  <si>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</si>
  <si>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</si>
  <si>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</si>
  <si>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</si>
  <si>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</si>
  <si>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</si>
  <si>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</si>
  <si>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</si>
  <si>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</si>
  <si>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</si>
  <si>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</si>
  <si>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</si>
  <si>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</si>
  <si>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</si>
  <si>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</si>
  <si>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</si>
  <si>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</si>
  <si>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</si>
  <si>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</si>
  <si>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</si>
  <si>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</si>
  <si>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</si>
  <si>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</si>
  <si>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</si>
  <si>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</si>
  <si>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</si>
  <si>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</si>
  <si>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</si>
  <si>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</si>
  <si>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</si>
  <si>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</si>
  <si>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</si>
  <si>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</si>
  <si>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</si>
  <si>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</si>
  <si>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</si>
  <si>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</si>
  <si>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</si>
  <si>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</si>
  <si>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</si>
  <si>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</si>
  <si>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</si>
  <si>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</si>
  <si>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</si>
  <si>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</si>
  <si>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</si>
  <si>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</si>
  <si>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</si>
  <si>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</si>
  <si>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</si>
  <si>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</si>
  <si>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</si>
  <si>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</si>
  <si>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</si>
  <si>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</si>
  <si>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</si>
  <si>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</si>
  <si>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</si>
  <si>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</si>
  <si>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</si>
  <si>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</si>
  <si>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</si>
  <si>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</si>
  <si>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</si>
  <si>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</si>
  <si>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</si>
  <si>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</si>
  <si>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</si>
  <si>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</si>
  <si>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</si>
  <si>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</si>
  <si>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</si>
  <si>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</si>
  <si>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</si>
  <si>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</si>
  <si>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</si>
  <si>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</si>
  <si>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</si>
  <si>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</si>
  <si>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</si>
  <si>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</si>
  <si>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</si>
  <si>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</si>
  <si>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</si>
  <si>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</si>
  <si>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</si>
  <si>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</si>
  <si>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</si>
  <si>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</si>
  <si>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</si>
  <si>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</si>
  <si>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</si>
  <si>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</si>
  <si>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</si>
  <si>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</si>
  <si>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</si>
  <si>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</si>
  <si>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</si>
  <si>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</si>
  <si>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</si>
  <si>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</si>
  <si>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</si>
  <si>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</si>
  <si>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</si>
  <si>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</si>
  <si>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</si>
  <si>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</si>
  <si>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</si>
  <si>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</si>
  <si>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</si>
  <si>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</si>
  <si>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</si>
  <si>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</si>
  <si>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</si>
  <si>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</si>
  <si>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</si>
  <si>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</si>
  <si>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</si>
  <si>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</si>
  <si>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</si>
  <si>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</si>
  <si>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</si>
  <si>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</si>
  <si>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</si>
  <si>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</si>
  <si>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</si>
  <si>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</si>
  <si>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</si>
  <si>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</si>
  <si>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</si>
  <si>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</si>
  <si>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</si>
  <si>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</si>
  <si>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</si>
  <si>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</si>
  <si>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</si>
  <si>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</si>
  <si>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</si>
  <si>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</si>
  <si>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</si>
  <si>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</si>
  <si>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</si>
  <si>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</si>
  <si>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</si>
  <si>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</si>
  <si>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</si>
  <si>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</si>
  <si>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</si>
  <si>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</si>
  <si>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</si>
  <si>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</si>
  <si>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</si>
  <si>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</si>
  <si>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</si>
  <si>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</si>
  <si>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</si>
  <si>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</si>
  <si>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</si>
  <si>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</si>
  <si>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</si>
  <si>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</si>
  <si>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</si>
  <si>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</si>
  <si>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</si>
  <si>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</si>
  <si>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</si>
  <si>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</si>
  <si>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</si>
  <si>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</si>
  <si>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</si>
  <si>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</si>
  <si>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</si>
  <si>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</si>
  <si>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</si>
  <si>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</si>
  <si>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</si>
  <si>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</si>
  <si>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</si>
  <si>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</si>
  <si>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</si>
  <si>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</si>
  <si>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</si>
  <si>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</si>
  <si>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</si>
  <si>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</si>
  <si>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</si>
  <si>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</si>
  <si>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</si>
  <si>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</si>
  <si>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</si>
  <si>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</si>
  <si>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</si>
  <si>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</si>
  <si>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</si>
  <si>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</si>
  <si>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</si>
  <si>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</si>
  <si>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</si>
  <si>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</si>
  <si>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</si>
  <si>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</si>
  <si>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</si>
  <si>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</si>
  <si>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</si>
  <si>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</si>
  <si>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</si>
  <si>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</si>
  <si>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</si>
  <si>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</si>
  <si>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</si>
  <si>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</si>
  <si>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</si>
  <si>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</si>
  <si>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</si>
  <si>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</si>
  <si>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</si>
  <si>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</si>
  <si>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</si>
  <si>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</si>
  <si>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</si>
  <si>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</si>
  <si>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</si>
  <si>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</si>
  <si>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</si>
  <si>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</si>
  <si>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</si>
  <si>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</si>
  <si>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</si>
  <si>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</si>
  <si>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</si>
  <si>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</si>
  <si>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</si>
  <si>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</si>
  <si>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</si>
  <si>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</si>
  <si>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</si>
  <si>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</si>
  <si>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</si>
  <si>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</si>
  <si>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</si>
  <si>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</si>
  <si>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</si>
  <si>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</si>
  <si>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</si>
  <si>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</si>
  <si>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</si>
  <si>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</si>
  <si>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</si>
  <si>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</si>
  <si>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</si>
  <si>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</si>
  <si>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</si>
  <si>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</si>
  <si>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</si>
  <si>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</si>
  <si>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</si>
  <si>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</si>
  <si>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</si>
  <si>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</si>
  <si>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</si>
  <si>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</si>
  <si>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</si>
  <si>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</si>
  <si>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</si>
  <si>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</si>
  <si>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</si>
  <si>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</si>
  <si>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</si>
  <si>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</si>
  <si>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</si>
  <si>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</si>
  <si>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</si>
  <si>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</si>
  <si>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</si>
  <si>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</si>
  <si>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</si>
  <si>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</si>
  <si>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</si>
  <si>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</si>
  <si>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</si>
  <si>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</si>
  <si>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</si>
  <si>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</si>
  <si>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</si>
  <si>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</si>
  <si>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</si>
  <si>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</si>
  <si>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</si>
  <si>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</si>
  <si>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</si>
  <si>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</si>
  <si>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</si>
  <si>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</si>
  <si>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</si>
  <si>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</si>
  <si>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</si>
  <si>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</si>
  <si>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</si>
  <si>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</si>
  <si>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</si>
  <si>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</si>
  <si>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</si>
  <si>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</si>
  <si>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</si>
  <si>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</si>
  <si>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</si>
  <si>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</si>
  <si>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</si>
  <si>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</si>
  <si>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</si>
  <si>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</si>
  <si>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</si>
  <si>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</si>
  <si>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</si>
  <si>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</si>
  <si>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</si>
  <si>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</si>
  <si>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</si>
  <si>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</si>
  <si>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</si>
  <si>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</si>
  <si>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</si>
  <si>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</si>
  <si>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</si>
  <si>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</si>
  <si>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</si>
  <si>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</si>
  <si>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</si>
  <si>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</si>
  <si>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</si>
  <si>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</si>
  <si>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</si>
  <si>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</si>
  <si>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</si>
  <si>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</si>
  <si>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</si>
  <si>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</si>
  <si>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</si>
  <si>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</si>
  <si>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</si>
  <si>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</si>
  <si>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</si>
  <si>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</si>
  <si>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</si>
  <si>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</si>
  <si>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</si>
  <si>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</si>
  <si>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</si>
  <si>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</si>
  <si>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</si>
  <si>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</si>
  <si>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</si>
  <si>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</si>
  <si>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</si>
  <si>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</si>
  <si>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</si>
  <si>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</si>
  <si>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</si>
  <si>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</si>
  <si>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</si>
  <si>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</si>
  <si>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</si>
  <si>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</si>
  <si>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</si>
  <si>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</si>
  <si>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</si>
  <si>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</si>
  <si>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</si>
  <si>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</si>
  <si>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</si>
  <si>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</si>
  <si>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</si>
  <si>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</si>
  <si>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</si>
  <si>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</si>
  <si>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</si>
  <si>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</si>
  <si>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</si>
  <si>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</si>
  <si>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</si>
  <si>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</si>
  <si>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</si>
  <si>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</si>
  <si>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</si>
  <si>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</si>
  <si>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</si>
  <si>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</si>
  <si>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</si>
  <si>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</si>
  <si>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</si>
  <si>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</si>
  <si>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</si>
  <si>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</si>
  <si>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</si>
  <si>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</si>
  <si>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</si>
  <si>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</si>
  <si>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</si>
  <si>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</si>
  <si>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</si>
  <si>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</si>
  <si>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</si>
  <si>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</si>
  <si>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</si>
  <si>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</si>
  <si>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</si>
  <si>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</si>
  <si>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</si>
  <si>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</si>
  <si>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</si>
  <si>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</si>
  <si>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</si>
  <si>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</si>
  <si>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</si>
  <si>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</si>
  <si>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</si>
  <si>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</si>
  <si>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</si>
  <si>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</si>
  <si>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</si>
  <si>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</si>
  <si>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</si>
  <si>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</si>
  <si>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</si>
  <si>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</si>
  <si>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</si>
  <si>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</si>
  <si>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</si>
  <si>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</si>
  <si>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</si>
  <si>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</si>
  <si>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</si>
  <si>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</si>
  <si>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</si>
  <si>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</si>
  <si>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</si>
  <si>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</si>
  <si>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</si>
  <si>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</si>
  <si>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</si>
  <si>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</si>
  <si>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</si>
  <si>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</si>
  <si>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</si>
  <si>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</si>
  <si>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</si>
  <si>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</si>
  <si>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</si>
  <si>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</si>
  <si>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</si>
  <si>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</si>
  <si>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</si>
  <si>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</si>
  <si>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</si>
  <si>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</si>
  <si>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</si>
  <si>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</si>
  <si>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</si>
  <si>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</si>
  <si>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</si>
  <si>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</si>
  <si>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</si>
  <si>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</si>
  <si>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</si>
  <si>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</si>
  <si>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</si>
  <si>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</si>
  <si>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</si>
  <si>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</si>
  <si>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</si>
  <si>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</si>
  <si>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</si>
  <si>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</si>
  <si>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</si>
  <si>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</si>
  <si>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</si>
  <si>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</si>
  <si>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</si>
  <si>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</si>
  <si>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</si>
  <si>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</si>
  <si>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</si>
  <si>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</si>
  <si>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</si>
  <si>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</si>
  <si>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</si>
  <si>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</si>
  <si>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</si>
  <si>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</si>
  <si>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</si>
  <si>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</si>
  <si>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</si>
  <si>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</si>
  <si>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</si>
  <si>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</si>
  <si>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</si>
  <si>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</si>
  <si>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</si>
  <si>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</si>
  <si>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</si>
  <si>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</si>
  <si>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</si>
  <si>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</si>
  <si>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</si>
  <si>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</si>
  <si>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</si>
  <si>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</si>
  <si>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</si>
  <si>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</si>
  <si>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</si>
  <si>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</si>
  <si>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</si>
  <si>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</si>
  <si>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</si>
  <si>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</si>
  <si>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</si>
  <si>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</si>
  <si>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</si>
  <si>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</si>
  <si>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</si>
  <si>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</si>
  <si>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</si>
  <si>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</si>
  <si>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</si>
  <si>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</si>
  <si>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</si>
  <si>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</si>
  <si>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</si>
  <si>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</si>
  <si>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</si>
  <si>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</si>
  <si>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</si>
  <si>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</si>
  <si>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</si>
  <si>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</si>
  <si>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</si>
  <si>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</si>
  <si>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</si>
  <si>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</si>
  <si>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</si>
  <si>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</si>
  <si>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</si>
  <si>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</si>
  <si>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</si>
  <si>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</si>
  <si>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</si>
  <si>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</si>
  <si>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</si>
  <si>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</si>
  <si>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</si>
  <si>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</si>
  <si>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</si>
  <si>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</si>
  <si>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</si>
  <si>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</si>
  <si>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</si>
  <si>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</si>
  <si>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</si>
  <si>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</si>
  <si>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</si>
  <si>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</si>
  <si>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</si>
  <si>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</si>
  <si>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</si>
  <si>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</si>
  <si>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</si>
  <si>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</si>
  <si>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</si>
  <si>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</si>
  <si>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</si>
  <si>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</si>
  <si>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</si>
  <si>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</si>
  <si>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</si>
  <si>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</si>
  <si>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</si>
  <si>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</si>
  <si>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</si>
  <si>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</si>
  <si>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</si>
  <si>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</si>
  <si>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</si>
  <si>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</si>
  <si>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</si>
  <si>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</si>
  <si>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</si>
  <si>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</si>
  <si>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</si>
  <si>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</si>
  <si>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</si>
  <si>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</si>
  <si>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</si>
  <si>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</si>
  <si>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</si>
  <si>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</si>
  <si>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</si>
  <si>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</si>
  <si>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</si>
  <si>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</si>
  <si>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</si>
  <si>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</si>
  <si>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</si>
  <si>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</si>
  <si>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</si>
  <si>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</si>
  <si>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</si>
  <si>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</si>
  <si>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</si>
  <si>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</si>
  <si>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</si>
  <si>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</si>
  <si>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</si>
  <si>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</si>
  <si>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</si>
  <si>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</si>
  <si>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</si>
  <si>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</si>
  <si>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</si>
  <si>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</si>
  <si>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</si>
  <si>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</si>
  <si>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</si>
  <si>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</si>
  <si>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</si>
  <si>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</si>
  <si>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</si>
  <si>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</si>
  <si>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</si>
  <si>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</si>
  <si>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</si>
  <si>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</si>
  <si>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</si>
  <si>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</si>
  <si>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</si>
  <si>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</si>
  <si>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</si>
  <si>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</si>
  <si>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</si>
  <si>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</si>
  <si>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</si>
  <si>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</si>
  <si>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</si>
  <si>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</si>
  <si>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</si>
  <si>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</si>
  <si>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</si>
  <si>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</si>
  <si>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</si>
  <si>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</si>
  <si>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</si>
  <si>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</si>
  <si>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</si>
  <si>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</si>
  <si>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</si>
  <si>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</si>
  <si>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</si>
  <si>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</si>
  <si>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</si>
  <si>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</si>
  <si>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</si>
  <si>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</si>
  <si>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</si>
  <si>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</si>
  <si>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</si>
  <si>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</si>
  <si>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</si>
  <si>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</si>
  <si>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</si>
  <si>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</si>
  <si>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</si>
  <si>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</si>
  <si>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</si>
  <si>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</si>
  <si>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</si>
  <si>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</si>
  <si>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</si>
  <si>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</si>
  <si>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</si>
  <si>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</si>
  <si>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</si>
  <si>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</si>
  <si>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</si>
  <si>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</si>
  <si>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</si>
  <si>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</si>
  <si>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</si>
  <si>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</si>
  <si>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</si>
  <si>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</si>
  <si>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</si>
  <si>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</si>
  <si>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</si>
  <si>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</si>
  <si>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</si>
  <si>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</si>
  <si>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</si>
  <si>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</si>
  <si>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</si>
  <si>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</si>
  <si>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</si>
  <si>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</si>
  <si>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</si>
  <si>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</si>
  <si>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</si>
  <si>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</si>
  <si>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</si>
  <si>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</si>
  <si>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</si>
  <si>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</si>
  <si>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</si>
  <si>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</si>
  <si>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</si>
  <si>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</si>
  <si>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</si>
  <si>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</si>
  <si>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</si>
  <si>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</si>
  <si>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</si>
  <si>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</si>
  <si>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</si>
  <si>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</si>
  <si>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</si>
  <si>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</si>
  <si>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</si>
  <si>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</si>
  <si>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</si>
  <si>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</si>
  <si>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</si>
  <si>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</si>
  <si>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</si>
  <si>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</si>
  <si>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</si>
  <si>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</si>
  <si>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</si>
  <si>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</si>
  <si>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</si>
  <si>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</si>
  <si>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</si>
  <si>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</si>
  <si>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</si>
  <si>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</si>
  <si>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</si>
  <si>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</si>
  <si>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</si>
  <si>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</si>
  <si>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</si>
  <si>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</si>
  <si>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</si>
  <si>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</si>
  <si>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</si>
  <si>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</si>
  <si>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</si>
  <si>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</si>
  <si>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</si>
  <si>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</si>
  <si>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</si>
  <si>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</si>
  <si>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</si>
  <si>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</si>
  <si>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</si>
  <si>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</si>
  <si>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</si>
  <si>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</si>
  <si>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</si>
  <si>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</si>
  <si>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</si>
  <si>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</si>
  <si>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</si>
  <si>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</si>
  <si>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</si>
  <si>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</si>
  <si>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</si>
  <si>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</si>
  <si>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</si>
  <si>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</si>
  <si>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</si>
  <si>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</si>
  <si>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</si>
  <si>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</si>
  <si>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</si>
  <si>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</si>
  <si>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</si>
  <si>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</si>
  <si>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</si>
  <si>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</si>
  <si>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</si>
  <si>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</si>
  <si>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</si>
  <si>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</si>
  <si>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</si>
  <si>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</si>
  <si>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</si>
  <si>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</si>
  <si>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</si>
  <si>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</si>
  <si>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</si>
  <si>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</si>
  <si>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</si>
  <si>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</si>
  <si>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</si>
  <si>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</si>
  <si>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</si>
  <si>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</si>
  <si>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</si>
  <si>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</si>
  <si>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</si>
  <si>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</si>
  <si>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</si>
  <si>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</si>
  <si>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</si>
  <si>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</si>
  <si>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</si>
  <si>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</si>
  <si>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</si>
  <si>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</si>
  <si>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</si>
  <si>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</si>
  <si>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</si>
  <si>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</si>
  <si>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</si>
  <si>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</si>
  <si>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</si>
  <si>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</si>
  <si>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</si>
  <si>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</si>
  <si>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</si>
  <si>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</si>
  <si>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</si>
  <si>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</si>
  <si>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</si>
  <si>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</si>
  <si>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</si>
  <si>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</si>
  <si>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</si>
  <si>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</si>
  <si>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</si>
  <si>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</si>
  <si>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</si>
  <si>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</si>
  <si>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</si>
  <si>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</si>
  <si>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</si>
  <si>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</si>
  <si>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</si>
  <si>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</si>
  <si>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</si>
  <si>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</si>
  <si>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</si>
  <si>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</si>
  <si>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</si>
  <si>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</si>
  <si>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</si>
  <si>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</si>
  <si>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</si>
  <si>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</si>
  <si>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</si>
  <si>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</si>
  <si>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</si>
  <si>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</si>
  <si>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</si>
  <si>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</si>
  <si>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</si>
  <si>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</si>
  <si>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</si>
  <si>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</si>
  <si>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</si>
  <si>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</si>
  <si>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</si>
  <si>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</si>
  <si>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</si>
  <si>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</si>
  <si>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</si>
  <si>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</si>
  <si>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</si>
  <si>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</si>
  <si>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</si>
  <si>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</si>
  <si>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</si>
  <si>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</si>
  <si>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</si>
  <si>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</si>
  <si>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</si>
  <si>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</si>
  <si>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</si>
  <si>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</si>
  <si>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</si>
  <si>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</si>
  <si>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</si>
  <si>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</si>
  <si>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</si>
  <si>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</si>
  <si>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</si>
  <si>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</si>
  <si>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</si>
  <si>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</si>
  <si>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</si>
  <si>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</si>
  <si>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</si>
  <si>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</si>
  <si>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</si>
  <si>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</si>
  <si>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</si>
  <si>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</si>
  <si>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</si>
  <si>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</si>
  <si>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</si>
  <si>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</si>
  <si>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</si>
  <si>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</si>
  <si>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</si>
  <si>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</si>
  <si>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</si>
  <si>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</si>
  <si>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</si>
  <si>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</si>
  <si>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</si>
  <si>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</si>
  <si>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</si>
  <si>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</si>
  <si>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</si>
  <si>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</si>
  <si>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</si>
  <si>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</si>
  <si>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</si>
  <si>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</si>
  <si>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</si>
  <si>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</si>
  <si>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</si>
  <si>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</si>
  <si>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</si>
  <si>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</si>
  <si>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</si>
  <si>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</si>
  <si>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</si>
  <si>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</si>
  <si>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</si>
  <si>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</si>
  <si>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</si>
  <si>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</si>
  <si>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</si>
  <si>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</si>
  <si>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</si>
  <si>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</si>
  <si>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</si>
  <si>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</si>
  <si>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</si>
  <si>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</si>
  <si>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</si>
  <si>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</si>
  <si>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</si>
  <si>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</si>
  <si>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</si>
  <si>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</si>
  <si>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</si>
  <si>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</si>
  <si>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</si>
  <si>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</si>
  <si>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</si>
  <si>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</si>
  <si>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</si>
  <si>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</si>
  <si>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</si>
  <si>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</si>
  <si>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</si>
  <si>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</si>
  <si>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</si>
  <si>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</si>
  <si>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</si>
  <si>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</si>
  <si>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</si>
  <si>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</si>
  <si>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</si>
  <si>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</si>
  <si>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</si>
  <si>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</si>
  <si>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</si>
  <si>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</si>
  <si>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</si>
  <si>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</si>
  <si>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</si>
  <si>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</si>
  <si>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</si>
  <si>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</si>
  <si>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</si>
  <si>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</si>
  <si>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</si>
  <si>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</si>
  <si>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</si>
  <si>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</si>
  <si>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</si>
  <si>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</si>
  <si>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</si>
  <si>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</si>
  <si>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</si>
  <si>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</si>
  <si>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</si>
  <si>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</si>
  <si>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</si>
  <si>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</si>
  <si>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</si>
  <si>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</si>
  <si>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</si>
  <si>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</si>
  <si>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</si>
  <si>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</si>
  <si>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</si>
  <si>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</si>
  <si>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</si>
  <si>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</si>
  <si>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</si>
  <si>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</si>
  <si>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</si>
  <si>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</si>
  <si>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</si>
  <si>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</si>
  <si>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</si>
  <si>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</si>
  <si>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</si>
  <si>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</si>
  <si>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</si>
  <si>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</si>
  <si>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</si>
  <si>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</si>
  <si>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</si>
  <si>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</si>
  <si>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</si>
  <si>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</si>
  <si>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</si>
  <si>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</si>
  <si>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</si>
  <si>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</si>
  <si>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</si>
  <si>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</si>
  <si>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</si>
  <si>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</si>
  <si>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</si>
  <si>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</si>
  <si>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</si>
  <si>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</si>
  <si>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</si>
  <si>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</si>
  <si>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</si>
  <si>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</si>
  <si>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</si>
  <si>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</si>
  <si>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</si>
  <si>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</si>
  <si>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</si>
  <si>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</si>
  <si>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</si>
  <si>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</si>
  <si>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</si>
  <si>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</si>
  <si>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</si>
  <si>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</si>
  <si>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</si>
  <si>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</si>
  <si>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</si>
  <si>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</si>
  <si>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</si>
  <si>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</si>
  <si>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</si>
  <si>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</si>
  <si>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</si>
  <si>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</si>
  <si>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</si>
  <si>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</si>
  <si>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</si>
  <si>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</si>
  <si>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</si>
  <si>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</si>
  <si>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</si>
  <si>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</si>
  <si>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</si>
  <si>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</si>
  <si>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</si>
  <si>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</si>
  <si>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</si>
  <si>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</si>
  <si>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</si>
  <si>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</si>
  <si>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</si>
  <si>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</si>
  <si>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</si>
  <si>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</si>
  <si>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</si>
  <si>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</si>
  <si>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</si>
  <si>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</si>
  <si>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</si>
  <si>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</si>
  <si>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</si>
  <si>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</si>
  <si>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</si>
  <si>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</si>
  <si>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</si>
  <si>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</si>
  <si>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</si>
  <si>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</si>
  <si>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</si>
  <si>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</si>
  <si>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</si>
  <si>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</si>
  <si>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</si>
  <si>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</si>
  <si>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</si>
  <si>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</si>
  <si>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</si>
  <si>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</si>
  <si>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</si>
  <si>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</si>
  <si>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</si>
  <si>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</si>
  <si>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</si>
  <si>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</si>
  <si>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</si>
  <si>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</si>
  <si>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</si>
  <si>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</si>
  <si>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</si>
  <si>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</si>
  <si>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</si>
  <si>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</si>
  <si>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</si>
  <si>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</si>
  <si>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</si>
  <si>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</si>
  <si>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</si>
  <si>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</si>
  <si>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</si>
  <si>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</si>
  <si>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</si>
  <si>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</si>
  <si>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</si>
  <si>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</si>
  <si>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</si>
  <si>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</si>
  <si>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</si>
  <si>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</si>
  <si>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</si>
  <si>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</si>
  <si>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</si>
  <si>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</si>
  <si>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</si>
  <si>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</si>
  <si>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</si>
  <si>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</si>
  <si>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</si>
  <si>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</si>
  <si>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</si>
  <si>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</si>
  <si>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</si>
  <si>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</si>
  <si>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</si>
  <si>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</si>
  <si>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</si>
  <si>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</si>
  <si>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</si>
  <si>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</si>
  <si>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</si>
  <si>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</si>
  <si>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</si>
  <si>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</si>
  <si>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</si>
  <si>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</si>
  <si>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</si>
  <si>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</si>
  <si>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</si>
  <si>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</si>
  <si>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</si>
  <si>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</si>
  <si>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</si>
  <si>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</si>
  <si>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</si>
  <si>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</si>
  <si>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</si>
  <si>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</si>
  <si>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</si>
  <si>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</si>
  <si>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</si>
  <si>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</si>
  <si>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</si>
  <si>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</si>
  <si>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</si>
  <si>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</si>
  <si>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</si>
  <si>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</si>
  <si>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</si>
  <si>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</si>
  <si>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</si>
  <si>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</si>
  <si>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</si>
  <si>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</si>
  <si>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</si>
  <si>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</si>
  <si>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</si>
  <si>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</si>
  <si>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</si>
  <si>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</si>
  <si>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</si>
  <si>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</si>
  <si>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</si>
  <si>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</si>
  <si>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</si>
  <si>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</si>
  <si>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</si>
  <si>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</si>
  <si>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</si>
  <si>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</si>
  <si>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</si>
  <si>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</si>
  <si>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</si>
  <si>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</si>
  <si>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</si>
  <si>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</si>
  <si>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</si>
  <si>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</si>
  <si>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</si>
  <si>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</si>
  <si>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</si>
  <si>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</si>
  <si>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</si>
  <si>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</si>
  <si>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</si>
  <si>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</si>
  <si>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</si>
  <si>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</si>
  <si>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</si>
  <si>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</si>
  <si>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</si>
  <si>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</si>
  <si>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</si>
  <si>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</si>
  <si>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</si>
  <si>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</si>
  <si>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</si>
  <si>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</si>
  <si>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</si>
  <si>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</si>
  <si>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</si>
  <si>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</si>
  <si>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</si>
  <si>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</si>
  <si>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</si>
  <si>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</si>
  <si>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</si>
  <si>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</si>
  <si>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</si>
  <si>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</si>
  <si>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</si>
  <si>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</si>
  <si>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</si>
  <si>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</si>
  <si>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</si>
  <si>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</si>
  <si>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</si>
  <si>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</si>
  <si>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</si>
  <si>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</si>
  <si>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</si>
  <si>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</si>
  <si>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</si>
  <si>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</si>
  <si>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</si>
  <si>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</si>
  <si>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</si>
  <si>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</si>
  <si>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</si>
  <si>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</si>
  <si>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</si>
  <si>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</si>
  <si>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</si>
  <si>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</si>
  <si>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</si>
  <si>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</si>
  <si>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</si>
  <si>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</si>
  <si>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</si>
  <si>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</si>
  <si>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</si>
  <si>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</si>
  <si>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</si>
  <si>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</si>
  <si>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</si>
  <si>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</si>
  <si>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</si>
  <si>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</si>
  <si>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</si>
  <si>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</si>
  <si>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</si>
  <si>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</si>
  <si>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</si>
  <si>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</si>
  <si>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</si>
  <si>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</si>
  <si>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</si>
  <si>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</si>
  <si>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</si>
  <si>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</si>
  <si>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</si>
  <si>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</si>
  <si>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</si>
  <si>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</si>
  <si>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</si>
  <si>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</si>
  <si>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</si>
  <si>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</si>
  <si>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</si>
  <si>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</si>
  <si>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</si>
  <si>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</si>
  <si>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</si>
  <si>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</si>
  <si>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</si>
  <si>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</si>
  <si>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</si>
  <si>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</si>
  <si>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</si>
  <si>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</si>
  <si>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</si>
  <si>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</si>
  <si>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</si>
  <si>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</si>
  <si>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</si>
  <si>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</si>
  <si>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</si>
  <si>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</si>
  <si>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</si>
  <si>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</si>
  <si>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</si>
  <si>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</si>
  <si>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</si>
  <si>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</si>
  <si>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</si>
  <si>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</si>
  <si>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</si>
  <si>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</si>
  <si>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</si>
  <si>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</si>
  <si>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</si>
  <si>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</si>
  <si>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</si>
  <si>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</si>
  <si>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</si>
  <si>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</si>
  <si>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</si>
  <si>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</si>
  <si>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</si>
  <si>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</si>
  <si>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</si>
  <si>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</si>
  <si>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</si>
  <si>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</si>
  <si>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</si>
  <si>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</si>
  <si>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</si>
  <si>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</si>
  <si>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</si>
  <si>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</si>
  <si>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</si>
  <si>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</si>
  <si>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</si>
  <si>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</si>
  <si>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</si>
  <si>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</si>
  <si>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</si>
  <si>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</si>
  <si>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</si>
  <si>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</si>
  <si>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</si>
  <si>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</si>
  <si>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</si>
  <si>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</si>
  <si>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</si>
  <si>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</si>
  <si>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</si>
  <si>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</si>
  <si>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</si>
  <si>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</si>
  <si>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</si>
  <si>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</si>
  <si>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</si>
  <si>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</si>
  <si>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</si>
  <si>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</si>
  <si>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</si>
  <si>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</si>
  <si>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</si>
  <si>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</si>
  <si>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</si>
  <si>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</si>
  <si>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</si>
  <si>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</si>
  <si>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</si>
  <si>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</si>
  <si>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</si>
  <si>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</si>
  <si>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</si>
  <si>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</si>
  <si>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</si>
  <si>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</si>
  <si>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</si>
  <si>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</si>
  <si>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</si>
  <si>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</si>
  <si>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</si>
  <si>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</si>
  <si>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</si>
  <si>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</si>
  <si>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</si>
  <si>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</si>
  <si>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</si>
  <si>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</si>
  <si>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</si>
  <si>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</si>
  <si>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</si>
  <si>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</si>
  <si>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</si>
  <si>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</si>
  <si>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</si>
  <si>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</si>
  <si>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</si>
  <si>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</si>
  <si>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</si>
  <si>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</si>
  <si>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</si>
  <si>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</si>
  <si>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</si>
  <si>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</si>
  <si>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</si>
  <si>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</si>
  <si>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</si>
  <si>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</si>
  <si>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</si>
  <si>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</si>
  <si>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</si>
  <si>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</si>
  <si>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</si>
  <si>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</si>
  <si>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</si>
  <si>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</si>
  <si>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</si>
  <si>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</si>
  <si>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</si>
  <si>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</si>
  <si>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</si>
  <si>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</si>
  <si>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</si>
  <si>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</si>
  <si>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</si>
  <si>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</si>
  <si>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</si>
  <si>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</si>
  <si>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</si>
  <si>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</si>
  <si>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</si>
  <si>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</si>
  <si>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</si>
  <si>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</si>
  <si>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</si>
  <si>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</si>
  <si>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</si>
  <si>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</si>
  <si>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</si>
  <si>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</si>
  <si>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</si>
  <si>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</si>
  <si>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</si>
  <si>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</si>
  <si>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</si>
  <si>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</si>
  <si>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</si>
  <si>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</si>
  <si>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</si>
  <si>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</si>
  <si>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</si>
  <si>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</si>
  <si>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</si>
  <si>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</si>
  <si>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</si>
  <si>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</si>
  <si>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</si>
  <si>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</si>
  <si>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</si>
  <si>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</si>
  <si>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</si>
  <si>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</si>
  <si>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</si>
  <si>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</si>
  <si>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</si>
  <si>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</si>
  <si>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</si>
  <si>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</si>
  <si>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</si>
  <si>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</si>
  <si>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</si>
  <si>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</si>
  <si>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</si>
  <si>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</si>
  <si>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</si>
  <si>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</si>
  <si>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</si>
  <si>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</si>
  <si>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</si>
  <si>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</si>
  <si>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</si>
  <si>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</si>
  <si>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</si>
  <si>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</si>
  <si>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</si>
  <si>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</si>
  <si>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</si>
  <si>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</si>
  <si>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</si>
  <si>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</si>
  <si>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</si>
  <si>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</si>
  <si>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</si>
  <si>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</si>
  <si>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</si>
  <si>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</si>
  <si>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</si>
  <si>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</si>
  <si>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</si>
  <si>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</si>
  <si>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</si>
  <si>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</si>
  <si>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</si>
  <si>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</si>
  <si>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</si>
  <si>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</si>
  <si>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</si>
  <si>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</si>
  <si>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</si>
  <si>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</si>
  <si>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</si>
  <si>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</si>
  <si>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</si>
  <si>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</si>
  <si>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</si>
  <si>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</si>
  <si>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</si>
  <si>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</si>
  <si>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</si>
  <si>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</si>
  <si>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</si>
  <si>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</si>
  <si>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</si>
  <si>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</si>
  <si>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</si>
  <si>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</si>
  <si>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</si>
  <si>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</si>
  <si>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</si>
  <si>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</si>
  <si>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</si>
  <si>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</si>
  <si>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</si>
  <si>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</si>
  <si>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</si>
  <si>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</si>
  <si>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</si>
  <si>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</si>
  <si>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</si>
  <si>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</si>
  <si>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</si>
  <si>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</si>
  <si>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</si>
  <si>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</si>
  <si>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</si>
  <si>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</si>
  <si>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</si>
  <si>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</si>
  <si>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</si>
  <si>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</si>
  <si>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</si>
  <si>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</si>
  <si>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</si>
  <si>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</si>
  <si>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</si>
  <si>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</si>
  <si>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</si>
  <si>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</si>
  <si>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</si>
  <si>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</si>
  <si>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</si>
  <si>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</si>
  <si>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</si>
  <si>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</si>
  <si>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</si>
  <si>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</si>
  <si>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</si>
  <si>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</si>
  <si>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</si>
  <si>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</si>
  <si>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</si>
  <si>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</si>
  <si>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</si>
  <si>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</si>
  <si>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</si>
  <si>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</si>
  <si>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</si>
  <si>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</si>
  <si>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</si>
  <si>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</si>
  <si>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</si>
  <si>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</si>
  <si>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</si>
  <si>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</si>
  <si>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</si>
  <si>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</si>
  <si>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</si>
  <si>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</si>
  <si>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</si>
  <si>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</si>
  <si>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</si>
  <si>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</si>
  <si>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</si>
  <si>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</si>
  <si>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</si>
  <si>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</si>
  <si>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</si>
  <si>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</si>
  <si>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</si>
  <si>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</si>
  <si>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</si>
  <si>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</si>
  <si>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</si>
  <si>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</si>
  <si>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</si>
  <si>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</si>
  <si>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</si>
  <si>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</si>
  <si>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</si>
  <si>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</si>
  <si>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</si>
  <si>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</si>
  <si>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</si>
  <si>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</si>
  <si>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</si>
  <si>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</si>
  <si>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</si>
  <si>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</si>
  <si>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</si>
  <si>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</si>
  <si>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</si>
  <si>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</si>
  <si>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</si>
  <si>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</si>
  <si>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</si>
  <si>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</si>
  <si>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</si>
  <si>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</si>
  <si>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</si>
  <si>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</si>
  <si>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</si>
  <si>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</si>
  <si>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</si>
  <si>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</si>
  <si>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</si>
  <si>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</si>
  <si>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</si>
  <si>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</si>
  <si>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</si>
  <si>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</si>
  <si>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</si>
  <si>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</si>
  <si>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</si>
  <si>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</si>
  <si>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</si>
  <si>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</si>
  <si>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</si>
  <si>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</si>
  <si>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</si>
  <si>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</si>
  <si>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</si>
  <si>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</si>
  <si>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</si>
  <si>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</si>
  <si>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</si>
  <si>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</si>
  <si>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</si>
  <si>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</si>
  <si>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</si>
  <si>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</si>
  <si>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</si>
  <si>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</si>
  <si>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</si>
  <si>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</si>
  <si>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</si>
  <si>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</si>
  <si>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</si>
  <si>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</si>
  <si>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</si>
  <si>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</si>
  <si>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</si>
  <si>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</si>
  <si>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</si>
  <si>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</si>
  <si>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</si>
  <si>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</si>
  <si>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</si>
  <si>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</si>
  <si>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</si>
  <si>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</si>
  <si>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</si>
  <si>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</si>
  <si>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</si>
  <si>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</si>
  <si>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</si>
  <si>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</si>
  <si>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</si>
  <si>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</si>
  <si>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</si>
  <si>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</si>
  <si>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</si>
  <si>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</si>
  <si>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</si>
  <si>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</si>
  <si>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</si>
  <si>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</si>
  <si>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</si>
  <si>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</si>
  <si>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</si>
  <si>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</si>
  <si>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</si>
  <si>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</si>
  <si>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</si>
  <si>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</si>
  <si>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</si>
  <si>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</si>
  <si>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</si>
  <si>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</si>
  <si>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</si>
  <si>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</si>
  <si>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</si>
  <si>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</si>
  <si>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</si>
  <si>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</si>
  <si>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</si>
  <si>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</si>
  <si>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</si>
  <si>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</si>
  <si>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</si>
  <si>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</si>
  <si>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</si>
  <si>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</si>
  <si>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</si>
  <si>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</si>
  <si>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</si>
  <si>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</si>
  <si>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</si>
  <si>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</si>
  <si>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</si>
  <si>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</si>
  <si>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</si>
  <si>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</si>
  <si>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</si>
  <si>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</si>
  <si>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</si>
  <si>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</si>
  <si>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</si>
  <si>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</si>
  <si>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</si>
  <si>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</si>
  <si>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</si>
  <si>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</si>
  <si>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</si>
  <si>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</si>
  <si>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</si>
  <si>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</si>
  <si>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</si>
  <si>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</si>
  <si>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</si>
  <si>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</si>
  <si>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</si>
  <si>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</si>
  <si>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</si>
  <si>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</si>
  <si>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</si>
  <si>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</si>
  <si>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</si>
  <si>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</si>
  <si>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</si>
  <si>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</si>
  <si>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</si>
  <si>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</si>
  <si>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</si>
  <si>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</si>
  <si>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</si>
  <si>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</si>
  <si>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</si>
  <si>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</si>
  <si>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</si>
  <si>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</si>
  <si>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</si>
  <si>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</si>
  <si>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</si>
  <si>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</si>
  <si>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</si>
  <si>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</si>
  <si>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</si>
  <si>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</si>
  <si>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</si>
  <si>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</si>
  <si>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</si>
  <si>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</si>
  <si>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</si>
  <si>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</si>
  <si>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</si>
  <si>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</si>
  <si>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</si>
  <si>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</si>
  <si>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</si>
  <si>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</si>
  <si>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</si>
  <si>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</si>
  <si>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</si>
  <si>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</si>
  <si>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</si>
  <si>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</si>
  <si>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</si>
  <si>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</si>
  <si>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</si>
  <si>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</si>
  <si>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</si>
  <si>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</si>
  <si>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</si>
  <si>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</si>
  <si>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</si>
  <si>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</si>
  <si>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</si>
  <si>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</si>
  <si>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</si>
  <si>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</si>
  <si>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</si>
  <si>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</si>
  <si>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</si>
  <si>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</si>
  <si>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</si>
  <si>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</si>
  <si>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</si>
  <si>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</si>
  <si>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</si>
  <si>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</si>
  <si>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</si>
  <si>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</si>
  <si>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</si>
  <si>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</si>
  <si>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</si>
  <si>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</si>
  <si>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</si>
  <si>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</si>
  <si>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</si>
  <si>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</si>
  <si>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</si>
  <si>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</si>
  <si>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</si>
  <si>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</si>
  <si>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</si>
  <si>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</si>
  <si>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</si>
  <si>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</si>
  <si>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</si>
  <si>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</si>
  <si>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</si>
  <si>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</si>
  <si>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</si>
  <si>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</si>
  <si>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</si>
  <si>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</si>
  <si>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</si>
  <si>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</si>
  <si>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</si>
  <si>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</si>
  <si>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</si>
  <si>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</si>
  <si>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</si>
  <si>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</si>
  <si>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</si>
  <si>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</si>
  <si>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</si>
  <si>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</si>
  <si>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</si>
  <si>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</si>
  <si>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</si>
  <si>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</si>
  <si>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</si>
  <si>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</si>
  <si>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</si>
  <si>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</si>
  <si>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</si>
  <si>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</si>
  <si>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</si>
  <si>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</si>
  <si>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</si>
  <si>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</si>
  <si>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</si>
  <si>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</si>
  <si>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</si>
  <si>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</si>
  <si>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</si>
  <si>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</si>
  <si>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</si>
  <si>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</si>
  <si>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</si>
  <si>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</si>
  <si>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</si>
  <si>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</si>
  <si>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</si>
  <si>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</si>
  <si>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</si>
  <si>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</si>
  <si>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</si>
  <si>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</si>
  <si>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</si>
  <si>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</si>
  <si>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</si>
  <si>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</si>
  <si>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</si>
  <si>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</si>
  <si>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</si>
  <si>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</si>
  <si>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</si>
  <si>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</si>
  <si>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</si>
  <si>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</si>
  <si>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</si>
  <si>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</si>
  <si>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</si>
  <si>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</si>
  <si>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</si>
  <si>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</si>
  <si>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</si>
  <si>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</si>
  <si>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</si>
  <si>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</si>
  <si>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</si>
  <si>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</si>
  <si>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</si>
  <si>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</si>
  <si>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</si>
  <si>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</si>
  <si>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</si>
  <si>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</si>
  <si>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</si>
  <si>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</si>
  <si>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</si>
  <si>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</si>
  <si>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</si>
  <si>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</si>
  <si>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</si>
  <si>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</si>
  <si>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</si>
  <si>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</si>
  <si>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</si>
  <si>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</si>
  <si>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</si>
  <si>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</si>
  <si>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</si>
  <si>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</si>
  <si>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</si>
  <si>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</si>
  <si>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</si>
  <si>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</si>
  <si>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</si>
  <si>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</si>
  <si>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</si>
  <si>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</si>
  <si>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</si>
  <si>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</si>
  <si>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</si>
  <si>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</si>
  <si>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</si>
  <si>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</si>
  <si>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</si>
  <si>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</si>
  <si>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</si>
  <si>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</si>
  <si>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</si>
  <si>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</si>
  <si>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</si>
  <si>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</si>
  <si>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</si>
  <si>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</si>
  <si>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</si>
  <si>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</si>
  <si>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</si>
  <si>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</si>
  <si>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</si>
  <si>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</si>
  <si>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</si>
  <si>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</si>
  <si>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</si>
  <si>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</si>
  <si>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</si>
  <si>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</si>
  <si>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</si>
  <si>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</si>
  <si>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</si>
  <si>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</si>
  <si>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</si>
  <si>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</si>
  <si>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</si>
  <si>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</si>
  <si>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</si>
  <si>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</si>
  <si>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</si>
  <si>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</si>
  <si>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</si>
  <si>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</si>
  <si>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</si>
  <si>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</si>
  <si>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</si>
  <si>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</si>
  <si>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</si>
  <si>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</si>
  <si>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</si>
  <si>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</si>
  <si>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</si>
  <si>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</si>
  <si>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</si>
  <si>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</si>
  <si>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</si>
  <si>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</si>
  <si>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</si>
  <si>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</si>
  <si>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</si>
  <si>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</si>
  <si>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</si>
  <si>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</si>
  <si>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</si>
  <si>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</si>
  <si>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</si>
  <si>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</si>
  <si>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</si>
  <si>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</si>
  <si>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</si>
  <si>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</si>
  <si>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</si>
  <si>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</si>
  <si>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</si>
  <si>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</si>
  <si>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</si>
  <si>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</si>
  <si>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</si>
  <si>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</si>
  <si>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</si>
  <si>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</si>
  <si>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</si>
  <si>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</si>
  <si>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</si>
  <si>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</si>
  <si>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</si>
  <si>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</si>
  <si>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</si>
  <si>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</si>
  <si>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</si>
  <si>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</si>
  <si>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</si>
  <si>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</si>
  <si>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</si>
  <si>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</si>
  <si>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</si>
  <si>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</si>
  <si>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</si>
  <si>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</si>
  <si>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</si>
  <si>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</si>
  <si>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</si>
  <si>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</si>
  <si>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</si>
  <si>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</si>
  <si>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</si>
  <si>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</si>
  <si>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</si>
  <si>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</si>
  <si>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</si>
  <si>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</si>
  <si>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</si>
  <si>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</si>
  <si>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</si>
  <si>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</si>
  <si>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</si>
  <si>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</si>
  <si>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</si>
  <si>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</si>
  <si>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</si>
  <si>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</si>
  <si>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</si>
  <si>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</si>
  <si>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</si>
  <si>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</si>
  <si>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</si>
  <si>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</si>
  <si>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</si>
  <si>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</si>
  <si>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</si>
  <si>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</si>
  <si>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</si>
  <si>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</si>
  <si>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</si>
  <si>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</si>
  <si>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</si>
  <si>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</si>
  <si>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</si>
  <si>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</si>
  <si>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</si>
  <si>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</si>
  <si>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</si>
  <si>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</si>
  <si>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</si>
  <si>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</si>
  <si>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</si>
  <si>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</si>
  <si>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</si>
  <si>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</si>
  <si>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</si>
  <si>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</si>
  <si>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</si>
  <si>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</si>
  <si>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</si>
  <si>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</si>
  <si>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</si>
  <si>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</si>
  <si>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</si>
  <si>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</si>
  <si>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</si>
  <si>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</si>
  <si>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</si>
  <si>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</si>
  <si>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</si>
  <si>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</si>
  <si>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</si>
  <si>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</si>
  <si>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</si>
  <si>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</si>
  <si>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</si>
  <si>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</si>
  <si>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</si>
  <si>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</si>
  <si>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</si>
  <si>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</si>
  <si>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</si>
  <si>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</si>
  <si>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</si>
  <si>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</si>
  <si>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</si>
  <si>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</si>
  <si>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</si>
  <si>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</si>
  <si>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</si>
  <si>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</si>
  <si>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</si>
  <si>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</si>
  <si>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</si>
  <si>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</si>
  <si>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</si>
  <si>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</si>
  <si>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</si>
  <si>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</si>
  <si>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</si>
  <si>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</si>
  <si>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</si>
  <si>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</si>
  <si>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</si>
  <si>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</si>
  <si>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</si>
  <si>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</si>
  <si>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</si>
  <si>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</si>
  <si>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</si>
  <si>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</si>
  <si>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</si>
  <si>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</si>
  <si>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</si>
  <si>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</si>
  <si>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</si>
  <si>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</si>
  <si>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</si>
  <si>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</si>
  <si>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</si>
  <si>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</si>
  <si>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</si>
  <si>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</si>
  <si>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</si>
  <si>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</si>
  <si>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</si>
  <si>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</si>
  <si>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</si>
  <si>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</si>
  <si>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</si>
  <si>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</si>
  <si>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</si>
  <si>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</si>
  <si>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</si>
  <si>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</si>
  <si>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</si>
  <si>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</si>
  <si>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</si>
  <si>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</si>
  <si>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</si>
  <si>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</si>
  <si>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</si>
  <si>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</si>
  <si>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</si>
  <si>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</si>
  <si>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</si>
  <si>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</si>
  <si>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</si>
  <si>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</si>
  <si>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</si>
  <si>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</si>
  <si>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</si>
  <si>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</si>
  <si>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</si>
  <si>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</si>
  <si>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</si>
  <si>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</si>
  <si>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</si>
  <si>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</si>
  <si>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</si>
  <si>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</si>
  <si>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</si>
  <si>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</si>
  <si>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</si>
  <si>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</si>
  <si>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</si>
  <si>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</si>
  <si>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</si>
  <si>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</si>
  <si>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</si>
  <si>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</si>
  <si>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</si>
  <si>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</si>
  <si>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</si>
  <si>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</si>
  <si>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</si>
  <si>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</si>
  <si>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</si>
  <si>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</si>
  <si>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</si>
  <si>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</si>
  <si>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</si>
  <si>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</si>
  <si>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</si>
  <si>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</si>
  <si>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</si>
  <si>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</si>
  <si>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</si>
  <si>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</si>
  <si>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</si>
  <si>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</si>
  <si>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</si>
  <si>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</si>
  <si>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</si>
  <si>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</si>
  <si>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</si>
  <si>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</si>
  <si>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</si>
  <si>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</si>
  <si>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</si>
  <si>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</si>
  <si>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</si>
  <si>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</si>
  <si>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</si>
  <si>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</si>
  <si>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</si>
  <si>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</si>
  <si>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</si>
  <si>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</si>
  <si>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</si>
  <si>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</si>
  <si>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</si>
  <si>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</si>
  <si>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</si>
  <si>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</si>
  <si>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</si>
  <si>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</si>
  <si>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</si>
  <si>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</si>
  <si>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</si>
  <si>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</si>
  <si>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</si>
  <si>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</si>
  <si>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</si>
  <si>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</si>
  <si>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</si>
  <si>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</si>
  <si>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</si>
  <si>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</si>
  <si>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</si>
  <si>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</si>
  <si>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</si>
  <si>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</si>
  <si>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</si>
  <si>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</si>
  <si>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</si>
  <si>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</si>
  <si>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</si>
  <si>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</si>
  <si>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</si>
  <si>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</si>
  <si>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</si>
  <si>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</si>
  <si>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</si>
  <si>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</si>
  <si>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</si>
  <si>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</si>
  <si>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</si>
  <si>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</si>
  <si>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</si>
  <si>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</si>
  <si>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</si>
  <si>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</si>
  <si>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</si>
  <si>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</si>
  <si>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</si>
  <si>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</si>
  <si>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</si>
  <si>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</si>
  <si>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</si>
  <si>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</si>
  <si>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</si>
  <si>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</si>
  <si>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</si>
  <si>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</si>
  <si>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</si>
  <si>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</si>
  <si>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</si>
  <si>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</si>
  <si>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</si>
  <si>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</si>
  <si>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</si>
  <si>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</si>
  <si>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</si>
  <si>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</si>
  <si>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</si>
  <si>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</si>
  <si>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</si>
  <si>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</si>
  <si>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</si>
  <si>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</si>
  <si>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</si>
  <si>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</si>
  <si>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</si>
  <si>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</si>
  <si>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</si>
  <si>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</si>
  <si>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</si>
  <si>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</si>
  <si>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</si>
  <si>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</si>
  <si>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</si>
  <si>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</si>
  <si>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</si>
  <si>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</si>
  <si>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</si>
  <si>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</si>
  <si>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</si>
  <si>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</si>
  <si>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</si>
  <si>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</si>
  <si>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</si>
  <si>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</si>
  <si>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</si>
  <si>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</si>
  <si>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</si>
  <si>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</si>
  <si>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</si>
  <si>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</si>
  <si>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</si>
  <si>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</si>
  <si>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</si>
  <si>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</si>
  <si>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</si>
  <si>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</si>
  <si>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</si>
  <si>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</si>
  <si>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</si>
  <si>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</si>
  <si>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</si>
  <si>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</si>
  <si>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</si>
  <si>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</si>
  <si>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</si>
  <si>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</si>
  <si>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</si>
  <si>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</si>
  <si>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</si>
  <si>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</si>
  <si>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</si>
  <si>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</si>
  <si>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</si>
  <si>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</si>
  <si>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</si>
  <si>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</si>
  <si>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</si>
  <si>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</si>
  <si>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</si>
  <si>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</si>
  <si>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</si>
  <si>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</si>
  <si>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</si>
  <si>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</si>
  <si>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</si>
  <si>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</si>
  <si>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</si>
  <si>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</si>
  <si>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</si>
  <si>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</si>
  <si>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</si>
  <si>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</si>
  <si>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</si>
  <si>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</si>
  <si>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</si>
  <si>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</si>
  <si>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</si>
  <si>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</si>
  <si>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</si>
  <si>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</si>
  <si>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</si>
  <si>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</si>
  <si>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</si>
  <si>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</si>
  <si>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</si>
  <si>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</si>
  <si>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</si>
  <si>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</si>
  <si>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</si>
  <si>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</si>
  <si>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</si>
  <si>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</si>
  <si>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</si>
  <si>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</si>
  <si>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</si>
  <si>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</si>
  <si>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</si>
  <si>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</si>
  <si>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</si>
  <si>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</si>
  <si>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</si>
  <si>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</si>
  <si>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</si>
  <si>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</si>
  <si>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</si>
  <si>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</si>
  <si>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</si>
  <si>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</si>
  <si>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</si>
  <si>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</si>
  <si>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</si>
  <si>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</si>
  <si>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</si>
  <si>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</si>
  <si>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</si>
  <si>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</si>
  <si>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</si>
  <si>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</si>
  <si>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</si>
  <si>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</si>
  <si>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</si>
  <si>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</si>
  <si>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</si>
  <si>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</si>
  <si>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</si>
  <si>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</si>
  <si>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</si>
  <si>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</si>
  <si>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</si>
  <si>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</si>
  <si>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</si>
  <si>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</si>
  <si>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</si>
  <si>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</si>
  <si>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</si>
  <si>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</si>
  <si>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</si>
  <si>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</si>
  <si>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</si>
  <si>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</si>
  <si>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</si>
  <si>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</si>
  <si>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</si>
  <si>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</si>
  <si>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</si>
  <si>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</si>
  <si>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</si>
  <si>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</si>
  <si>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</si>
  <si>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</si>
  <si>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</si>
  <si>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</si>
  <si>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</si>
  <si>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</si>
  <si>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</si>
  <si>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</si>
  <si>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</si>
  <si>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</si>
  <si>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</si>
  <si>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</si>
  <si>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</si>
  <si>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</si>
  <si>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</si>
  <si>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</si>
  <si>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</si>
  <si>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</si>
  <si>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</si>
  <si>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</si>
  <si>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</si>
  <si>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</si>
  <si>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</si>
  <si>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</si>
  <si>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</si>
  <si>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</si>
  <si>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</si>
  <si>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</si>
  <si>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</si>
  <si>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</si>
  <si>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</si>
  <si>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</si>
  <si>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</si>
  <si>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</si>
  <si>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</si>
  <si>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</si>
  <si>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</si>
  <si>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</si>
  <si>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</si>
  <si>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</si>
  <si>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</si>
  <si>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</si>
  <si>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</si>
  <si>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</si>
  <si>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</si>
  <si>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</si>
  <si>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</si>
  <si>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</si>
  <si>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</si>
  <si>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</si>
  <si>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</si>
  <si>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</si>
  <si>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</si>
  <si>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</si>
  <si>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</si>
  <si>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</si>
  <si>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</si>
  <si>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</si>
  <si>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</si>
  <si>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</si>
  <si>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</si>
  <si>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</si>
  <si>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</si>
  <si>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</si>
  <si>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</si>
  <si>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</si>
  <si>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</si>
  <si>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</si>
  <si>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</si>
  <si>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</si>
  <si>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</si>
  <si>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</si>
  <si>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</si>
  <si>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</si>
  <si>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</si>
  <si>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</si>
  <si>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</si>
  <si>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</si>
  <si>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</si>
  <si>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</si>
  <si>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</si>
  <si>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</si>
  <si>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</si>
  <si>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</si>
  <si>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</si>
  <si>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</si>
  <si>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</si>
  <si>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</si>
  <si>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</si>
  <si>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</si>
  <si>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</si>
  <si>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</si>
  <si>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</si>
  <si>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</si>
  <si>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</si>
  <si>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</si>
  <si>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</si>
  <si>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</si>
  <si>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</si>
  <si>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</si>
  <si>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</si>
  <si>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</si>
  <si>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</si>
  <si>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</si>
  <si>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</si>
  <si>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</si>
  <si>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</si>
  <si>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</si>
  <si>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</si>
  <si>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</si>
  <si>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</si>
  <si>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</si>
  <si>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</si>
  <si>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</si>
  <si>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</si>
  <si>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</si>
  <si>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</si>
  <si>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</si>
  <si>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</si>
  <si>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</si>
  <si>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</si>
  <si>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</si>
  <si>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</si>
  <si>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</si>
  <si>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</si>
  <si>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</si>
  <si>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</si>
  <si>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</si>
  <si>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</si>
  <si>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</si>
  <si>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</si>
  <si>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</si>
  <si>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</si>
  <si>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</si>
  <si>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</si>
  <si>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</si>
  <si>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</si>
  <si>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</si>
  <si>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</si>
  <si>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</si>
  <si>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</si>
  <si>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</si>
  <si>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</si>
  <si>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</si>
  <si>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</si>
  <si>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</si>
  <si>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</si>
  <si>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</si>
  <si>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</si>
  <si>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</si>
  <si>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</si>
  <si>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</si>
  <si>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</si>
  <si>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</si>
  <si>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</si>
  <si>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</si>
  <si>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</si>
  <si>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</si>
  <si>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</si>
  <si>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</si>
  <si>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</si>
  <si>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</si>
  <si>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</si>
  <si>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</si>
  <si>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</si>
  <si>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</si>
  <si>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</si>
  <si>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</si>
  <si>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</si>
  <si>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</si>
  <si>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</si>
  <si>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</si>
  <si>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</si>
  <si>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</si>
  <si>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</si>
  <si>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</si>
  <si>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</si>
  <si>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</si>
  <si>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</si>
  <si>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</si>
  <si>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</si>
  <si>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</si>
  <si>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</si>
  <si>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</si>
  <si>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</si>
  <si>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</si>
  <si>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</si>
  <si>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</si>
  <si>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</si>
  <si>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</si>
  <si>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</si>
  <si>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</si>
  <si>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</si>
  <si>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</si>
  <si>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</si>
  <si>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</si>
  <si>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</si>
  <si>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</si>
  <si>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</si>
  <si>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</si>
  <si>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</si>
  <si>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</si>
  <si>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</si>
  <si>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</si>
  <si>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</si>
  <si>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</si>
  <si>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</si>
  <si>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</si>
  <si>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</si>
  <si>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</si>
  <si>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</si>
  <si>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</si>
  <si>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</si>
  <si>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</si>
  <si>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</si>
  <si>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</si>
  <si>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</si>
  <si>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</si>
  <si>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</si>
  <si>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</si>
  <si>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</si>
  <si>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</si>
  <si>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</si>
  <si>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</si>
  <si>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</si>
  <si>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</si>
  <si>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</si>
  <si>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</si>
  <si>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</si>
  <si>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</si>
  <si>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</si>
  <si>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</si>
  <si>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</si>
  <si>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</si>
  <si>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</si>
  <si>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</si>
  <si>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</si>
  <si>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</si>
  <si>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</si>
  <si>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</si>
  <si>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</si>
  <si>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</si>
  <si>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</si>
  <si>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</si>
  <si>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</si>
  <si>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</si>
  <si>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</si>
  <si>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</si>
  <si>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</si>
  <si>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</si>
  <si>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</si>
  <si>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</si>
  <si>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</si>
  <si>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</si>
  <si>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</si>
  <si>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</si>
  <si>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</si>
  <si>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</si>
  <si>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</si>
  <si>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</si>
  <si>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</si>
  <si>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</si>
  <si>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</si>
  <si>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</si>
  <si>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</si>
  <si>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</si>
  <si>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</si>
  <si>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</si>
  <si>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</si>
  <si>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</si>
  <si>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</si>
  <si>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</si>
  <si>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</si>
  <si>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</si>
  <si>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</si>
  <si>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</si>
  <si>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</si>
  <si>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</si>
  <si>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</si>
  <si>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</si>
  <si>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</si>
  <si>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</si>
  <si>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</si>
  <si>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</si>
  <si>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</si>
  <si>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</si>
  <si>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</si>
  <si>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</si>
  <si>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</si>
  <si>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</si>
  <si>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</si>
  <si>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</si>
  <si>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</si>
  <si>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</si>
  <si>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</si>
  <si>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</si>
  <si>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</si>
  <si>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</si>
  <si>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</si>
  <si>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</si>
  <si>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</si>
  <si>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</si>
  <si>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</si>
  <si>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</si>
  <si>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</si>
  <si>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</si>
  <si>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</si>
  <si>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</si>
  <si>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</si>
  <si>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</si>
  <si>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</si>
  <si>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</si>
  <si>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</si>
  <si>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</si>
  <si>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</si>
  <si>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</si>
  <si>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</si>
  <si>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</si>
  <si>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</si>
  <si>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</si>
  <si>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</si>
  <si>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</si>
  <si>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</si>
  <si>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</si>
  <si>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</si>
  <si>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</si>
  <si>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</si>
  <si>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</si>
  <si>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</si>
  <si>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</si>
  <si>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</si>
  <si>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</si>
  <si>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</si>
  <si>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</si>
  <si>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</si>
  <si>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</si>
  <si>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</si>
  <si>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</si>
  <si>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</si>
  <si>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</si>
  <si>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</si>
  <si>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</si>
  <si>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</si>
  <si>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</si>
  <si>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</si>
  <si>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</si>
  <si>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</si>
  <si>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</si>
  <si>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</si>
  <si>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</si>
  <si>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</si>
  <si>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</si>
  <si>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</si>
  <si>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</si>
  <si>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</si>
  <si>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</si>
  <si>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</si>
  <si>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</si>
  <si>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</si>
  <si>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</si>
  <si>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</si>
  <si>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</si>
  <si>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</si>
  <si>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</si>
  <si>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</si>
  <si>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</si>
  <si>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</si>
  <si>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</si>
  <si>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</si>
  <si>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</si>
  <si>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</si>
  <si>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</si>
  <si>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</si>
  <si>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</si>
  <si>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</si>
  <si>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</si>
  <si>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</si>
  <si>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</si>
  <si>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</si>
  <si>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</si>
  <si>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</si>
  <si>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</si>
  <si>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</si>
  <si>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</si>
  <si>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</si>
  <si>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</si>
  <si>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</si>
  <si>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</si>
  <si>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</si>
  <si>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</si>
  <si>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</si>
  <si>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</si>
  <si>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</si>
  <si>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</si>
  <si>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</si>
  <si>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</si>
  <si>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</si>
  <si>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</si>
  <si>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</si>
  <si>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</si>
  <si>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</si>
  <si>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</si>
  <si>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</si>
  <si>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</si>
  <si>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</si>
  <si>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</si>
  <si>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</si>
  <si>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</si>
  <si>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</si>
  <si>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</si>
  <si>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</si>
  <si>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</si>
  <si>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</si>
  <si>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</si>
  <si>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</si>
  <si>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</si>
  <si>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</si>
  <si>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</si>
  <si>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</si>
  <si>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</si>
  <si>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</si>
  <si>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</si>
  <si>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</si>
  <si>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</si>
  <si>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</si>
  <si>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</si>
  <si>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</si>
  <si>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</si>
  <si>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</si>
  <si>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</si>
  <si>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</si>
  <si>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</si>
  <si>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</si>
  <si>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</si>
  <si>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</si>
  <si>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</si>
  <si>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</si>
  <si>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</si>
  <si>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</si>
  <si>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</si>
  <si>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</si>
  <si>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</si>
  <si>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</si>
  <si>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</si>
  <si>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</si>
  <si>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</si>
  <si>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</si>
  <si>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</si>
  <si>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</si>
  <si>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</si>
  <si>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</si>
  <si>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</si>
  <si>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</si>
  <si>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</si>
  <si>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</si>
  <si>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</si>
  <si>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</si>
  <si>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</si>
  <si>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</si>
  <si>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</si>
  <si>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</si>
  <si>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</si>
  <si>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</si>
  <si>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</si>
  <si>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</si>
  <si>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</si>
  <si>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</si>
  <si>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</si>
  <si>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</si>
  <si>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</si>
  <si>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</si>
  <si>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</si>
  <si>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</si>
  <si>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</si>
  <si>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</si>
  <si>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</si>
  <si>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</si>
  <si>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</si>
  <si>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</si>
  <si>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</si>
  <si>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</si>
  <si>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</si>
  <si>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</si>
  <si>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</si>
  <si>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</si>
  <si>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</si>
  <si>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</si>
  <si>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</si>
  <si>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</si>
  <si>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</si>
  <si>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</si>
  <si>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</si>
  <si>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</si>
  <si>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</si>
  <si>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</si>
  <si>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</si>
  <si>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</si>
  <si>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</si>
  <si>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</si>
  <si>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</si>
  <si>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</si>
  <si>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</si>
  <si>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</si>
  <si>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</si>
  <si>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</si>
  <si>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</si>
  <si>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</si>
  <si>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</si>
  <si>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</si>
  <si>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</si>
  <si>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</si>
  <si>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</si>
  <si>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</si>
  <si>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</si>
  <si>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</si>
  <si>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</si>
  <si>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</si>
  <si>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</si>
  <si>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</si>
  <si>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</si>
  <si>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</si>
  <si>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</si>
  <si>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</si>
  <si>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</si>
  <si>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</si>
  <si>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</si>
  <si>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</si>
  <si>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</si>
  <si>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</si>
  <si>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</si>
  <si>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</si>
  <si>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</si>
  <si>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</si>
  <si>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</si>
  <si>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</si>
  <si>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</si>
  <si>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</si>
  <si>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</si>
  <si>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</si>
  <si>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</si>
  <si>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</si>
  <si>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</si>
  <si>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</si>
  <si>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</si>
  <si>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</si>
  <si>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</si>
  <si>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</si>
  <si>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</si>
  <si>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</si>
  <si>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</si>
  <si>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</si>
  <si>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</si>
  <si>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</si>
  <si>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</si>
  <si>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</si>
  <si>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</si>
  <si>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</si>
  <si>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</si>
  <si>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</si>
  <si>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</si>
  <si>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</si>
  <si>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</si>
  <si>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</si>
  <si>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</si>
  <si>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</si>
  <si>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</si>
  <si>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</si>
  <si>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</si>
  <si>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</si>
  <si>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</si>
  <si>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</si>
  <si>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</si>
  <si>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</si>
  <si>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</si>
  <si>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</si>
  <si>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</si>
  <si>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</si>
  <si>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</si>
  <si>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</si>
  <si>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</si>
  <si>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</si>
  <si>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</si>
  <si>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</si>
  <si>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</si>
  <si>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</si>
  <si>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</si>
  <si>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</si>
  <si>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</si>
  <si>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</si>
  <si>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</si>
  <si>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</si>
  <si>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</si>
  <si>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</si>
  <si>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</si>
  <si>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</si>
  <si>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</si>
  <si>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</si>
  <si>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</si>
  <si>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</si>
  <si>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</si>
  <si>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</si>
  <si>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</si>
  <si>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</si>
  <si>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</si>
  <si>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</si>
  <si>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</si>
  <si>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</si>
  <si>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</si>
  <si>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</si>
  <si>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</si>
  <si>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</si>
  <si>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</si>
  <si>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</si>
  <si>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</si>
  <si>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</si>
  <si>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</si>
  <si>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</si>
  <si>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</si>
  <si>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</si>
  <si>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</si>
  <si>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</si>
  <si>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B07JW9H4J2</t>
  </si>
  <si>
    <t>R3EEUZKKK9J36I,R3HJVYCLYOY554,REDECAZ7AMPQC,R1CLH2ULIVG5U3,R2DMKIBGFKBD6R,RC89B5IAJUTR5,R3B3DDON5FH8DS,R13WAEJDI5RS37</t>
  </si>
  <si>
    <t>B08CF3B7N2</t>
  </si>
  <si>
    <t>R1BP4L2HH9TFUP,R16PVJEXKV6QZS,R2UPDB81N66T4P,R3KK4GT934ST3I,RCFHMWUSBIJO,RDO7DACXMAJ84,R3A6MEZL3LY66Z,R1ESIEKPGAYA30</t>
  </si>
  <si>
    <t>B08Y1TFSP7</t>
  </si>
  <si>
    <t>B08WRWPM23</t>
  </si>
  <si>
    <t>TP-Link USB WiFi Adapter for PC(TL-WN725N), N150 Wireless Network Adapter for Desktop - Nano Size WiFi Dongle Compatible with Windows 11/10/7/8/8.1/XP/ Mac OS 10.9-10.15 Linux Kernel 2.6.18-4.4.4</t>
  </si>
  <si>
    <t>B082LZGK40</t>
  </si>
  <si>
    <t>B085DTN6R3</t>
  </si>
  <si>
    <t>R13UTIA6KOF6QV,R2UGDZSGFF01K7,RHHIZ45VYU5X6,R14N9HBE5EIUY0,R2WMW096T9Y0OU,R1SHIIE6M72825,R22P6BE9DBME4F,R2TEINENXTIHT3</t>
  </si>
  <si>
    <t>B09C6HXFC2</t>
  </si>
  <si>
    <t>B09F6S8BT7</t>
  </si>
  <si>
    <t>B09NHVCHS10</t>
  </si>
  <si>
    <t>R3F4T5TRYPTMIG,R3DQIEC603E7AY,R1O4Z15FD40PV5,RDVX50PD4CTFE,R3H6WKG0TA5CGU,R3Q3L1KP5QWPV3,RU0LU2PAIIME,R20FTANBPFA654</t>
  </si>
  <si>
    <t>R1EBS3566VCSCG,R24MB66WRPSN2A,R25UU2M1B9BO5X,R1NXW7PGVND2LE,R3OSBPH7X9AQUK,R2I8RVEPDM0IMQ,R5RES2LABIW7Q,R3A3IRV8ZWP1U10</t>
  </si>
  <si>
    <t>R1Y30KU04V3QF4,RK3DSUGKIZT8Z,R3BIG7J6V2JZTU,R1QI1HTJPGLS5O,R3SETXTOZ47CM4,R10SL1Q7F6CHBK,R1CBYX6RCGU739,R3PGNXSPA35NB4</t>
  </si>
  <si>
    <t>3 meter special reversible Type-C to USB A male user-friendly design helps you insert the connector in a right way all the time|Data sync and charge for apple new MacBook 12 inch, nexus 5x, nexus 6p, OnePlus 2, pixel c, Lumia 950, Lumia 950 xl, Nokia n1, 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</si>
  <si>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R1G4I5FLAHM16P,R1DXRMVWV2OVE8,R2BJFG3I9TAZ2P,R35RERUQG5AERU,RQVMA35UH4D2P,R2WKO9Y6VGUOOP,R1NECHJ8DC9INS,RDDDU5N0JHZS8</t>
  </si>
  <si>
    <t>R223OIZPTZ994S,RATMJ847EPDQX,RHWJXUIB7QJY4,RKKX7CGMNCZLA,RL8AFQ3JO8B1N,R152XS08W2OG38,R2RS0DMJ29X2W6,RLLQ8T7VXWR66</t>
  </si>
  <si>
    <t>B08QSC1XY9</t>
  </si>
  <si>
    <t>R2S0AYWUV349HP,R35OW9CYQNAYHY,R3B3DDF1D5NULK,R3LZQDRMNS5CZO,RUGI31F4HDHOV,R24GFJRFT12S6S,R231AEG1IO02JM,RD31MI3UMAXP9</t>
  </si>
  <si>
    <t>USB Type-C to Type-C cable with universal compatibility|1m Length &amp; Reversible design|High Speed Data/Charging with USB 2.1</t>
  </si>
  <si>
    <t>B0B4HJNPV5</t>
  </si>
  <si>
    <t>B08Y1SJVV6</t>
  </si>
  <si>
    <t>B09C6HWG19</t>
  </si>
  <si>
    <t>R32JZC43P990BL,R3H7SAJ305WZL4,R37X6NTSTYLVQA,R2D7LP2EBIX3W8,R3C7TL9CMBKBQK,R3UI3Z6GBVW39Z,R331DK9D3GC0XJ,R2G3RRE7N560V8</t>
  </si>
  <si>
    <t>TP-Link Nano AC600 USB Wi-Fi Adapter(Archer T2U Nano)- 2.4G/5G Dual Band Wireless Network Adapter for PC Desktop Laptop, Mini Travel Size, Supports Windows 11,10, 8.1, 8, 7, XP/Mac OS 10.9-10.16</t>
  </si>
  <si>
    <t>B09NJN8L26</t>
  </si>
  <si>
    <t>B002PD61Y5</t>
  </si>
  <si>
    <t>B014I8SSD1</t>
  </si>
  <si>
    <t>B07232M877</t>
  </si>
  <si>
    <t>R22EUJ1B1AM0OU,R2K89RVGN8N9MO,R177X9L6ND6OA7,R2YU5RDRT44DE6,R1K5FLRLAUZLKF,R1HAZS2PLM3RRQ,R3EX1BCG3VPANF,R1C72DNWTJGUI3</t>
  </si>
  <si>
    <t>B07P681N67</t>
  </si>
  <si>
    <t>R2GUL8IL005EGF,R3NZCVYJBN0CPD,RHUJOS46Q51UG,R1ZW4PQHUECROJ,R7F86XL2S6MY,R1JRRVOFWQAC4C,R2WZHK2E301YV,R10J01VHCKFB43</t>
  </si>
  <si>
    <t>R1Q0PEVL6X8WZJ,RW0MMI9AUXK5J,R2F3ACPBFRCFSK,R2SB3XYC8XHNUQ,R5L8G10EKZ9ZR,R3W2X53D3BLIBR,R29J3JSPZYQYCM,R35I0ZZH2J58P8</t>
  </si>
  <si>
    <t>B0BFWGBX62</t>
  </si>
  <si>
    <t>B0088TKTY3</t>
  </si>
  <si>
    <t>301 Mbps Wi-Fi ‚Äî‚Äî 300Mbps wireless speed ideal for smooth HD video, voice streaming and online gaming|Design ‚Äî‚Äî Mini-sized design for convenient portability with a reliable high performance|SoftAP Mode ‚Äî‚Äî Turn a wired internet connection to a 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001F_ἀ緰*佸ᄥﮨ࠻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</si>
  <si>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B08CDKQ8T7</t>
  </si>
  <si>
    <t>R2ACU430AWSQ15,RZFPMZJQG4VEF,R2P7VTDLLMDOA3,R1B9M17A3N27E2,R4LNZP9RCX3H3,R3TL5BYHCMQSB3,R1B2BRD05LJZX4,R2WQKUAV6WUQ07</t>
  </si>
  <si>
    <t>B07B275VN10</t>
  </si>
  <si>
    <t>R3MXMT6V18JJ1P,R1BQE9L2M5L12J,R369X3BEG4QPC4,R1ZBU0U8R5KBQD,R1A0NYJ6MOX3U3,R3RYEYCYNV47BZ,R28TZ1RZWX14PP,RNGN2ZRL685Z6</t>
  </si>
  <si>
    <t>B0B15CPR38</t>
  </si>
  <si>
    <t>R3RUBB6REUGTT,R281851EB9L5G6,R4ATJJVUY9JO6,R18455FQDOCS3H,RLZ80A5MC1F5G,R2DYRNTDPPD8A5,R3IFT4P8VHQGL3,R1DSJOGV3DFZK3</t>
  </si>
  <si>
    <t>B01GGKZ0V7</t>
  </si>
  <si>
    <t>R3CR9H6ABJ4Q4O,R2S5VBYYN51ELA,R1U0718A15KBBU,R9YRKNJ667H1E,RAWMG4UI4CZD3,R877Y6K5MW32G,RC458V57ETXDN,R2VOHT3T6361C6</t>
  </si>
  <si>
    <t>R9GNL4OF49DH6,R2I0MJPJI6FOIE,R732VQVZLKUGL,R3L55JQKYQUMNC,R2MN9LXLLTNJ58,RY71WCYL05RXL,RPFUVX3Z31TRO,RO7LRFL67Z506</t>
  </si>
  <si>
    <t>B0B86CDHL2</t>
  </si>
  <si>
    <t>RDFETF8YFDP96,R3604ERFM30Q4D,R1CB3GDRVBHAIG,R29H4558OA57RW,R2C4V03DG7EDWE,R20CNK6VJGER17,RXZLH38FGBU9K,R3E6TE6HH92GC4</t>
  </si>
  <si>
    <t>B09RWZRCP2</t>
  </si>
  <si>
    <t>B09CMP1SC9</t>
  </si>
  <si>
    <t>R37D7HJR4MR520,RPXR67LNCQALE,R1K9WE1GDB2PP0,R34PZ2AX727RPD,R2HALNEM14EW7P,R3D6EV6X38WU4Q,R2NCR8UX28VRH4,R3PTXRLR7MPN26</t>
  </si>
  <si>
    <t>GOOD,Thank you  Amazon very good charging cable,Good,Very good product,good quality,Very Good Product,This is fast charging USB!,Simply perfect at the price of below 101</t>
  </si>
  <si>
    <t>Vinay,Amazon Customer,Naveenkumar Vemula,sumit,Ajay,vivek rajpooot,drravish,8309-873147</t>
  </si>
  <si>
    <t>R35LMI5GBW0RX3,R35IGWMP7EV49V,R3KQ92E1PGHL45,RZU6RWH3LJNWV,R2KYY1GC45E5SL,R3M55L4CWCO99H,R3W4I9B0JTZJH4,R30ELP5YFHQ2F4</t>
  </si>
  <si>
    <t>Flix (Beetel) Usb To Type C Pvc Data Sync And 2A 480Mbps Data Sync, Tough Fast Charging Long Cable For Usb Type C Devices, Charging Adapter (White, 1 Meter) - Xcd-C13</t>
  </si>
  <si>
    <t>B08QX1CC15</t>
  </si>
  <si>
    <t>R23CC5VDSVR49B,R1AWZE3731748T,R388KOR9TWPX5H,R2PLH1UHYDQWFA,R1B7Q58I1P83OY,R1C13PY8A3WUC5,RTEAGC48PIYAU,R2E0N8Q0ZQM9N10</t>
  </si>
  <si>
    <t>R10365HEDURWI9,R5RP542IMC4OI,RX2HFWXTTQDTS,R2636VYPMOZV9,RW2Z2YM3K8UV5,RVNGA0FEAXYHI,R2K7MABWMAQE26,R33YS4PO3JWU24</t>
  </si>
  <si>
    <t>B09Q5P2MT4</t>
  </si>
  <si>
    <t>R3ET6IRJTU70BS,R3589B83QJ7IR8,R19UEB6ST57UVR,RG7D4BZAWAW7I,R32C8DOWXVBIQP,R14MFGZY1ZD0M6,RD2T9Z6AG9GBY,ROTSX1QO0ZBS7</t>
  </si>
  <si>
    <t>R1MTTFP4GWHWC8,R2A03DS956BN4T,R21TRTA1VGGCD3,R1UJJ36GMAT8P8,RLLTRV5LUMPGQ,R1A3XYRF4ESBLP,RIOC9B1740DPI,R12CWR7TITHMF9</t>
  </si>
  <si>
    <t>R168J8VQSY0OH5,R18LTVF8A76SR3,RVRLO0A6SRBIU,R3VH49P53CT04T,RSEQE3YO0NKC0,R3A8QATMFQYP3W,R374YBV58QVZRY,R233DLMRTKEDS5</t>
  </si>
  <si>
    <t>B08CHKQ8D5</t>
  </si>
  <si>
    <t>B07JNVF679</t>
  </si>
  <si>
    <t>R3JCOBHM1JXUQ0,R24Q3GIRGESSP7,R3ST56H0XWNVV2,R31NFMTNJIPKMQ,R1K6D5I67P8INJ,R3HKP0S37A375D,R23BXIK2NYRZJ6,R2EP7R64E7CH22</t>
  </si>
  <si>
    <t>RGNARUOE22V1A,R5KYEFZM5496A,R38R0ACYQPV9HZ,R17M1JPCDUNH21,R1H9QE5M69Z3VS,R249MO4XBSOM0Q,R2BI8BOVC79W95,R1V5XKRZ49DQK4</t>
  </si>
  <si>
    <t>B07JGDB5M2</t>
  </si>
  <si>
    <t>B0981XSZJ8</t>
  </si>
  <si>
    <t>3 meter special reversible Type-C to USB A male user-friendly design helps you insert the connector in a right way all the time|Support the maximum 3A fast charging and the speed of data sync up to 480 mbps|Aesthetically designed, aluminium ends, with hig_x0000__x0000__x0000_㨀_x0000__x0000__x0000__x0000__x0000__x0000__x0000__x0000__x0000_㾀_x0000__x0000__x0000__x0000__x0000__x0000__x0000__x0000__x0000__x0000__x0000__x0000__x0000__x0000__x0000__x0000__xFFFF__xFFFF__x0000_䌙_x0000_䅰_x0000__x0000__x0000__x0000__x0000__x0000__x0000__x0000__x0000__x0000__x0000__x0000__x0000__x0000__x0000__x0000__x0000__x0000__x0000__x0000__x0000__x0000__x0000__x0000_ꀀ㼝耀㸄_x0000__x0000__x0000__x0000__x0000_㨀_x0000__x0000__x0000__x0000__x0000_㨀_x0000__x0000__x0000__x0000__x0000__x0000__x0000__x0000__x0000_㾀_x0000__x0000__x0000__x0000__x0000__x0000__x0000__x0000__x0000_㾀_x0000_㾀_x0000_㾀_x0000_㾀_xFFFF__xFFFF__x0000_䌲_x0000_䄠_x0000__x0000__x0000__x0000__x0000__x0000__x0000__x0000__x0000__x0000__x0000__x0000__x0000__x0000__x0000__x0000__x0000__x0000__x0000__x0000__x0000__x0000__x0000__x0000__x0000_㨀䀀㻊_x0000__x0000__x0000__x0000_廬㧷_x0000__x0000__x0000__x0000__x0000_㨀_x0000__x0000__x0000__x0000__x0000__x0000__x0000__x0000__x0000_㾀_x0000__x0000__x0000__x0000__x0000__x0000__x0000__x0000__x0000_㾀_x0000_㾀_x0000_㾀_x0000_㾀挲＊_x0000_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挲＊_x0000_䊰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挲＊_x0000_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</si>
  <si>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B09RX1FK55</t>
  </si>
  <si>
    <t>R175A66P22YRW5,R1UO8F94EK9479,R10MKW1UG3KEPV,R1LK4Q221ZFEZJ,RIDD37MLHUPMC,R3PMLB832O0JFF,R2MQKPT7ABOBFJ,R26NZETS68YSC6</t>
  </si>
  <si>
    <t>R2OMPDR9UR512Z,R17E6HA16QAPSB,R1WWYE6UETR0U5,RTK0O34YU9CJW,R1TLCKD66VSYHG,RVSKWY5IP3JQB,R3R6UOU1IUUI8Z,RBHGRXXSWSZY1</t>
  </si>
  <si>
    <t>R15R4BV0MI9SH1,R3L67FMAFHYG6H,R1GR1N3BCB3VVZ,R1E0GBU7BQ6CSV,R28IGDF71QMQZO,R3NFH3J30CCSO9,R3VCM9XQOZO7IX,RD2MZ0Y1MQGF3</t>
  </si>
  <si>
    <t>R23AXPPZ5G7J6Q,R2U7YYESQ3433I,RMUJQEHAD3JV3,R1SFABVO7E4KZO,R2DFBJB0TJUK4H,R1A0YQ72E7P6KT,R3AXDDTW3B5UGJ,R3F3ZASCS3C7S4</t>
  </si>
  <si>
    <t>B0B16KD738</t>
  </si>
  <si>
    <t>B099K9ZX66</t>
  </si>
  <si>
    <t>R1Z33CAT0B5EQM,R38KPAP35GXYOK,R26YGSNK20I13P,R2LRI9HDQ8EDA4,R1GGE338ZSBHFP,R195Z8O5JXM9OY,R11CX4EPU303P9,R27JZDVM9VS7Y6</t>
  </si>
  <si>
    <t>B01D5H8ZI9</t>
  </si>
  <si>
    <t>R13ILSZ9UIVWZM,R3U8Q4IBUKCLZV,R3350GX4GSKBOU,R22N3TMJEOR2L9,RFGESZVO4TD3R,RBWH0KVFX695F,R19SVOH9M0O5AZ,R81UJPCPDBR42</t>
  </si>
  <si>
    <t>B082T6GVG10</t>
  </si>
  <si>
    <t>RLWAYTZH1YOFR,R3IOG04KDBKXTQ,R35LSY4BN61KLY,R2G97CU5VMMLET,R221NM5M3SY0PW,R112AEM8D2X3S7,R3VM7P3773KRV,R3VUA0WWCNQK34</t>
  </si>
  <si>
    <t>B0B3XY5YT5</t>
  </si>
  <si>
    <t>B071VMP1Z5</t>
  </si>
  <si>
    <t>B08RX8G497</t>
  </si>
  <si>
    <t>151 Mbps Wi-Fi ‚Äî‚Äî Exceptional wireless speed up to 150Mbps brings best experience for video streaming or internet calls|Easy Set up ‚Äî‚Äî Easy wireless security encryption at a push of the WPS button|Antenna ‚Äî‚Äî 4dBi detachable Omni Directional an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</si>
  <si>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B082T6GXS6</t>
  </si>
  <si>
    <t>B09CMQRQM7</t>
  </si>
  <si>
    <t>B08PV1X772</t>
  </si>
  <si>
    <t>B0117H7GZ7</t>
  </si>
  <si>
    <t>RS38MZA2FG7HF,R16MYN6NAOIILL,R2ZFTAZ2P1OHB1,R1EBMHE2BXR1ZF,R2Z9OI179SYEC3,R1QYUQNHKB4A2N,R1DEIU4ZMKS7RY,R191UM8SYHWUQ2</t>
  </si>
  <si>
    <t>R38OAD16RVS9D5</t>
  </si>
  <si>
    <t>B084N133Y8</t>
  </si>
  <si>
    <t>R1YDBBZUKFOLJH,RN5RKOAR1MQZ7,R6GGJIECET8VX,R1VV21T3X0IM3E,R3VTU271LEFDVB,R39DMANE2FNG24,R14HS6TRQLTVE6</t>
  </si>
  <si>
    <t>RX043807PIUYL,R2Y6E9RL4GT9RI,R3I4LP5SLS20FW,RG0TXUBVZEKZD,R3BZ3JNNCQY871,R1GLNKHFKXA0CK,R16MGSPZZXR9Y6,R3H37CXE15EIR2</t>
  </si>
  <si>
    <t>R14Q2PBO5QNTZQ,R1V7IZD8XNZ208,R2AZWSJDR22HBI,RZZ48A786H79G,R10LP9ZFPAKSTQ,R1E0D9EUXYTD6P,R162GP63JEAKXQ,RBEZGG735KAU5</t>
  </si>
  <si>
    <t>R3CGMQSB9H564N,RG5V69YDA5TLP,R18ESJU4TI0EGY,R140SU5IGEW7FF,R1H9W7ECR79TX2,RIAQUZT21P6N1,RFIJDX0AGS6ZR,R2Q20EL3OJ81U3</t>
  </si>
  <si>
    <t>B08R69WBN8</t>
  </si>
  <si>
    <t>B0B3RHX6B7</t>
  </si>
  <si>
    <t>B09JKNF148</t>
  </si>
  <si>
    <t>B0B9959XF4</t>
  </si>
  <si>
    <t>RK4CS8ATPVMJ2,R3NEW792RTB2MX,R19EPBUZLA6R67,R21UXOOY9893V9,R1AZ0421422RJO,RUKWFWPEE3FCG,R35UQJTBQPXBQ6,RAUSXWSL8XXU7</t>
  </si>
  <si>
    <t>B0B1YZ9CB9</t>
  </si>
  <si>
    <t>B08CTNJ986</t>
  </si>
  <si>
    <t>B0BP7XLX49</t>
  </si>
  <si>
    <t>B0B3N8VG25</t>
  </si>
  <si>
    <t>B09L8DT7D7</t>
  </si>
  <si>
    <t>R2KTG5VU8MVNEC,R3RN7ISB50U4FU,R2X5AXRM450ZG6,R2GQRTFL155XI7,R1EUIL016YP3DX,R10OJHKOU9XFU1,RYLINO7NGDMUI,RINUCCBLHOP74</t>
  </si>
  <si>
    <t>B00GE55L23</t>
  </si>
  <si>
    <t>B0162K34H3</t>
  </si>
  <si>
    <t>R239FYUEOVD16B,R1LTT7I3WIEJOM,R1RVGK0UX9CXVV,RRKJ8FMQW12HS,R23NICBEXCSAO3,R1UQW9R4RDH3P8,RNWY4IN06HR5S,R7BSCX0SA1OQ10</t>
  </si>
  <si>
    <t>R2155066OFZ3WE,R3W47CO2GVMAVC,R1MZ1L3RMRV8LO,R3NWHW7PI02GUJ,RNYLV1SZDEPLA,RAXNC3YTW25AS,R3UJT1TH1470HU,R10W1YYH1W8HQ2</t>
  </si>
  <si>
    <t>B0B8SSC5D10</t>
  </si>
  <si>
    <t>B0B466C3G5</t>
  </si>
  <si>
    <t>B08GJNM9N8</t>
  </si>
  <si>
    <t>B0B6F8HHR7</t>
  </si>
  <si>
    <t>B084MZXJN7</t>
  </si>
  <si>
    <t>B0BCKWZ885</t>
  </si>
  <si>
    <t>RMC18YA95OV3J,R1Q2CQ1NAM4TCN,R82P639AU9R6Z,R2D6A4CJSX81YP,RXZJVNNH9UTO7,R2YQLYQBK2TJXI,R14QI012PHPXKI,R7F0OBTD3SPH4</t>
  </si>
  <si>
    <t>B07ZR4S1G5</t>
  </si>
  <si>
    <t>B00GG59HU3</t>
  </si>
  <si>
    <t>B09ZPJT8B3</t>
  </si>
  <si>
    <t>R32DF3HCO27053,R11DLOHUC77VHV,R36X1KA9QU05FD,R2HEFVEAZ8AIWT,RR0KMPBLVAMVA,RPYDN6B28I73B,RK6SO6RSVNLFQ,R3HP7I1OD5DNW5</t>
  </si>
  <si>
    <t>R3RLXT74FJNH0M,R2DKEWKEV812QE,RV83FJKABN7I9,R907U5NEBJ1YF,R2AYNKOODU7SLG,R7214V7D90EN3,R3CHENLYCMAW08,R2KP7SQ4MX7F49</t>
  </si>
  <si>
    <t>3rd purchase review....Purchased on 17 July 2019, dash charge STOPPED WORKING on 15 September 2019... Within 2 MONTHS...BUT.... When I contacted them on the given WhatsApp number, they right away sent me a new cable the very next day....5 stars for keepin_xFFFF__xFFFF__x0000__x0000__x0000__x0000__x0000__x0000__x0000__x0000__x0000__x0000__x0000__x0000__x0000__x0000__x0000__x0000__x0000__x0000__x0000__x0000__x0000__x0000__x0000__x0000__x0000__x0000__x0010__x0000_୘ቭ_x000C_䈨_x0000_䆘_x0000__x0000__x0000_㾀_x0000__x0000__x0000__x0000__x0000__x0000__x0000__x0000__x0000_㾀_x0000__x0000__x0000__x0000__x0000__x0000__x0000__x0000__x0000_㾀_x0000__x0000__x0000__x0000__x0000__x0000__x0000__x0000__x0000_㾀_x0000__x0000__x0000__x0000__x0003_㨀_x0004__x0000_⑫㘋_x0000__x0000__x0000__x0000__x0000__x0000__x0000__x0000__x0000_㨀_x0000__x0000__x0000__x0000__x0000__x0000__x0000__x0000__x0000_㾀_x0000__x0000_쀀㽢_x0000_㮐_x0000__x0000__x0000_㾀_x0000__x0000__x0000__x0000__x0000__x0000__x0000__x0000__x0000__x0000_耀䏫_x0000_䆰_x0000_㾀_xFFFF__xFFFF_⸒⸒⸒槡⸒槡_x0000__x0000__x0000__x0000__x0002__x0000__x0000__x0000__xFFFF__xFFFF_쀀㽢_x0000_㮐⑫㘋_x0000__x0000__x0000__x0000__x0000_㨀_x0000__x0000__x0000__x0000__x0000__x0000__x0000__x0000__x0000__x0000__x0000__x0000__x0000__x0000__x0010__x0000_୘ቭ_x000C_䍺_x0000_䍺_x0000__x0000__x0000_㾀_x0000__x0000__x0000__x0000__x0000__x0000__x0000__x0000__x0000_㾀_x0000__x0000__x0000__x0000__x0000__x0000__x0000__x0000__x0000_㾀_x0000__x0000_耀䏫_x0000__x0000__x0000__x0000__x0000_㾀_x0000__x0000__x0000__x0000__x0002_㨀_x0004__x0000_⌭㙺_x0000__x0000__x0000__x0000__x0000__x0000__x0000__x0000__x0000_㨀_x0000__x0000__x0000__x0000__x0000__x0000__x0000__x0000__x0000_㾀_x0000__x0000_쀀㽢_x0000_㮐_x0000__x0000__x0000_㾀_x0000__x0000__x0000__x0000__x0000__x0000__x0000__x0000__x0000__x0000__x0000_䎃_x0000_䆰_x0000_㾀_xFFFF__xFFFF_⸒⸒⸒槡⸒槡_x0000__x0000__x0000__x0000__x0002_㨀_x0000__x0000__xFFFF__xFFFF_쀀㽢_x0000_㮐⌭㙺_x0000__x0000__x0000__x0000__x0000_㨀_x0000__x0000__x0000__x0000__x0000__x0000__x0000__x0000__x0000__x0000__x0000__x0000__x0000__x0000__x0010__x0000_୘ቭ_x000C_䍺_x0000_䍺_x0000__x0000__x0000_㾀_x0000__x0000__x0000__x0000__x0000__x0000__x0000__x0000__x0000_㾀_x0000__x0000__x0000__x0000__x0000__x0000__x0000__x0000__x0000_㾀_x0000__x0000__x0000_䏯_x0000_䁀_x0000__x0000__x0000_㾀_x0000__x0000__x0000__x0000__x0002_㨀_x0004__x0000__x0000_㨀_x0000__x0000__x0000__x0000__x0000__x0000__x0000__x0000__x0000_㨀_x0000__x0000__x0000__x0000__x0000__x0000__x0000__x0000__x0000_㾀_x0000__x0000_ꀀ㼝耀㸄_x0000__x0000__x0000_㾀_x0000__x0000__x0000__x0000__x0000__x0000__x0000__x0000__x0000__x0000__x0000_䌙_x0000_䅰_x0000_㾀_xFFFF__xFFFF_⸒⸒⸒槡⸒槡_x0000__x0000__x0000__x0000__x0002_㨀_x0000__x0000__xFFFF__xFFFF_ꀀ㼝耀㸄_x0000_㨀_x0000__x0000__x0000__x0000__x0000_㨀_x0000__x0000__x0000__x0000__x0000__x0000__x0000__x0000__x0000__x0000__x0000__x0000__x0000__x0000__x0000__x0000_୘ቭ_x000C_䍺_x0000_䍺_x0000__x0000__x0000_㾀_x0000__x0000__x0000__x0000__x0000__x0000__x0000__x0000__x0000_㾀_x0000__x0000__x0000__x0000__x0000__x0000__x0000__x0000__x0000_㾀_x0000__x0000__x0000_䐈_x0000_䃀_x0000__x0000__x0000_㾀_x0000__x0000__x0000__x0000__x0002_㨀_x0004__x0000_廬㧷_x0000__x0000__x0000__x0000__x0000__x0000__x0000__x0000__x0000_㨀_x0000__x0000__x0000__x0000__x0000__x0000__x0000__x0000__x0000_㾀_x0000__x0000__x0000_㨀䀀㻊_x0000__x0000__x0000_㾀_x0000__x0000__x0000__x0000__x0000__x0000__x0000__x0000__x0000__x0000__x0000_䌲_x0000_䄠_x0000_㾀_xFFFF__xFFFF_䀀䐞_x0000_䂠_x0000_䊴_x0000_䅀_x0000__x0000__x0000__x0000__x0000_㨀_x0000__x0000__xFFFF__xFFFF__x0000_㨀䀀㻊廬㧷_x0000__x0000__x0000__x0000__x0000_㨀_x0000__x0000__x0000__x0000__x0000__x0000__x0000__x0000__x0000__x0000__x0000__x0000__x0000__x0000__x0000__x0000_୘ቭ_x000C_䍺_x0000_䍺_x0000__x0000__x0000_㾀_x0000__x0000__x0000__x0000__x0000__x0000__x0000__x0000__x0000_㾀_x0000__x0000__x0000__x0000__x0000__x0000__x0000__x0000__x0000_㾀_x0000__x0000_䀀䐞_x0000_䂠_x0000__x0000__x0000_㾀_x0000__x0000__x0000__x0000__x0002_㨀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_x0000__x0000_㾀_x0000_㾀_x0000_㾀挲＊䀀䐞_x0000_䂠_x0000_䊴_x0000_䅀_x0000__x0000__x0000__x0000__x0000_㨀_x0000__x0000__xFFFF__xFFFF__x0000__x0000__x0000__x0000__x0000__x0000__x0000__x0000__x0000__x0000__x0000__x0000__x0000__x0000__x0000__x0000__x0000__x0000__x0000__x0000__x0000__x0000__x0000__x0000__x0000__x0000__x0010__x0000_୘ቭ_x000C_䍺_x0000_䍺_x0000__x0000__x0000_㾀_x0000__x0000__x0000__x0000__x0000__x0000__x0000__x0000__x0000_㾀_x0000__x0000__x0000__x0000__x0000__x0000__x0000__x0000__x0000_㾀_x0000__x0000_耀䐞_x0000_䂠_x0000__x0000__x0000_㾀_x0000__x0000__x0000__x0000__x0002_㨀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_x0000__x0000_䊰_x0000_㾀_x0000_㾀挲＊䀀䐞_x0000_䂠_x0000_䊴_x0000_䅀_x0000__x0000__x0000__x0000__x0000_㨀_x0000__x0000__xFFFF__xFFFF__x0000__x0000__x0000__x0000__x0000__x0000__x0000__x0000__x0000__x0000__x0000__x0000__x0000__x0000__x0000__x0000__x0000__x0000__x0000__x0000__x0000__x0000__x0000__x0000__x0000__x0000__x0010__x0000_୘ቭ_x000C_䍺_x0000_䍺_x0000__x0000__x0000_㾀_x0000__x0000__x0000__x0000__x0000__x0000__x0000__x0000__x0000_㾀_x0000__x0000__x0000__x0000__x0000__x0000__x0000__x0000__x0000_㾀_x0000__x0000_耀䐴_x0000_䂠_x0000__x0000__x0000_㾀_x0000__x0000__x0000__x0000__x0002_㨀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_x0000__x0000_㾀_x0000_㾀_x0000_㾀挲＊䀀䐞_x0000_䂠_x0000_䊴_x0000_䅀_x0000__x0000__x0000__x0000__x0000_㨀_x0000__x0000__xFFFF__xFFFF__x0000__x0000__x0000__x0000__x0000__x0000__x0000__x0000__x0000__x0000__x0000__x0000__x0000__x0000__x0000__x0000__x0000__x0000__x0000__x0000__x0000__x0000__x0000__x0000__x0000__x0000__x0010__x0000_୘ቭ_x000C_䍺_x0000_䍺_x0000__x0000__x0000_㾀_x0000__x0000__x0000__x0000__x0000__x0000__x0000__x0000__x0000_㾀_x0000__x0000__x0000__x0000__x0000__x0000__x0000__x0000__x0000_㾀_x0000__x0000_䀀䐞_x0000_䃀_x0000__x0000__x0000_㾀_x0000__x0000__x0000__x0000__x0002_㨀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_x0000__x0000_㾀_x0000_䄠_x0000_㾀挲＊䀀䐞_x0000_䂠_x0000_䊴_x0000_䅀_x0000__x0000__x0000__x0000__x0000_㨀_x0000__x0000__xFFFF__xFFFF__x0000__x0000__x0000__x0000__x0000__x0000__x0000__x0000__x0000__x0000__x0000__x0000__x0000__x0000__x0000__x0000__x0000__x0000__x0000__x0000__x0000__x0000__x0000__x0000__x0000__x0000__x0010__x0000_୘ቭ_x000C_䍺_x0000_䍺_x0000__x0000__x0000_㾀_x0000__x0000__x0000__x0000__x0000__x0000__x0000__x0000__x0000_㾀_x0000__x0000__x0000__x0000__x0000__x0000__x0000__x0000__x0000_㾀_x0000__x0000_耀䐴_x0000_䃀_x0000__x0000__x0000_㾀_x0000__x0000__x0000__x0000__x0002_㨀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_x0000__x0000_㾀_x0000_䄠_x0000_㾀挲＊䀀䐞_x0000_䂠_x0000_䊴_x0000_䅀_x0000__x0000__x0000__x0000__x0000_㨀_x0000__x0000__xFFFF__xFFFF__x0000__x0000__x0000__x0000__x0000__x0000__x0000__x0000__x0000__x0000__x0000__x0000__x0000__x0000__x0000__x0000__x0000__x0000__x0000__x0000__x0000__x0000__x0000__x0000__x0000__x0000__x0010__x0000_୘ቭ_x000C_䍺_x0000_䍺_x0000__x0000__x0000_㾀_x0000__x0000__x0000__x0000__x0000__x0000__x0000__x0000__x0000_㾀_x0000__x0000__x0000__x0000__x0000__x0000__x0000__x0000__x0000_㾀_x0000__x0000_䀀䐞_x0000_䆀_x0000__x0000__x0000_㾀_x0000__x0000__x0000__x0000__x0002_㨀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_x0000__x0000_㾀_x0000_㾀_x0000_㾀挲＊䀀䐞_x0000_䂠_x0000_䊴_x0000_䅀_x0000__x0000__x0000__x0000__x0000_㨀_x0000__x0000__xFFFF__xFFFF__x0000__x0000__x0000__x0000__x0000__x0000__x0000__x0000__x0000__x0000__x0000__x0000__x0000__x0000__x0000__x0000__x0000__x0000__x0000__x0000__x0000__x0000__x0000__x0000__x0000__x0000__x0010__x0000_୘ቭ_x000C_䍺_x0000_䍺_x0000__x0000__x0000_㾀_x0000__x0000__x0000__x0000__x0000__x0000__x0000__x0000__x0000_㾀_x0000__x0000__x0000__x0000__x0000__x0000__x0000__x0000__x0000_㾀_x0000__x0000_耀䐞_x0000_䆀_x0000__x0000__x0000_㾀_x0000__x0000__x0000__x0000__x0002_㨀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_x0000__x0000_䊰_x0000_㾀_x0000_㾀挲＊䀀䐞_x0000_䂠_x0000_䊴_x0000_䅀_x0000__x0000__x0000__x0000__x0000_㨀_x0000__x0000__xFFFF__xFFFF__x0000__x0000__x0000__x0000__x0000__x0000__x0000__x0000__x0000__x0000__x0000__x0000__x0000__x0000__x0000__x0000__x0000__x0000__x0000__x0000__x0000__x0000__x0000__x0000__x0000__x0000__x0010__x0000_୘ቭ_x000C_䍺_x0000_䍺_x0000__x0000__x0000_㾀_x0000__x0000__x0000__x0000__x0000__x0000__x0000__x0000__x0000_㾀_x0000__x0000__x0000__x0000__x0000__x0000__x0000__x0000__x0000_㾀_x0000__x0000_耀䐴_x0000_䆀_x0000__x0000__x0000_㾀_x0000__x0000__x0000__x0000__x0002_㨀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_x0000__x0000_㾀_x0000_㾀_x0000_㾀挲＊䀀䐞_x0000_䂠_x0000_䊴_x0000_䅀_x0000__x0000__x0000__x0000__x0000_㨀_x0000__x0000__xFFFF__xFFFF__x0000__x0000__x0000__x0000__x0000__x0000__x0000__x0000__x0000__x0000__x0000__x0000__x0000__x0000__x0000__x0000__x0000__x0000__x0000__x0000__x0000__x0000__x0000__x0000__x0000__x0000__x0010__x0000_୘ቭ_x000C_䍺_x0000_䍺_x0000__x0000__x0000_㾀_x0000__x0000__x0000__x0000__x0000__x0000__x0000__x0000__x0000_㾀_x0000__x0000__x0000__x0000__x0000__x0000__x0000__x0000__x0000_㾀_x0000__x0000_䀀䐷_x0000__x0000__x0000__x0000__x0000_㾀_x0000__x0000__x0000__x0000__x0002_㨀_x0004__x0000_㜰㙄_x0000__x0000__x0000__x0000__x0000__x0000__x0000__x0000__x0000_㨀_x0000__x0000__x0000__x0000__x0000__x0000__x0000__x0000__x0000_㾀_x0000__x0000_쀀㽢_x0000_㮐_x0000__x0000__x0000_㾀_x0000__x0000__x0000__x0000__x0000__x0000__x0000__x0000__x0000__x0000__x0000_䎧_x0000_䆰_x0000_㾀_xFFFF__xFFFF_⸒⸒⸒槡⸒槡_x0000__x0000__x0000__x0000__x0002_㨀_x0000__x0000__xFFFF__xFFFF_쀀㽢_x0000_㮐㜰㙄_x0000__x0000__x0000__x0000__x0000_㨀_x0000__x0000__x0000__x0000__x0000__x0000__x0000__x0000__x0000__x0000__x0000__x0000__x0000__x0000__x0010__x0000_୘ቭ_x000C_㾀ሀ䛥_x0000__x0000__x0000_㾀_x0000__x0000__x0000__x0000__x0000__x0000__x0000__x0000__x0000_㾀_x0000__x0000__x0000__x0000__x0000__x0000__x0000__x0000__x0000_㾀_x0000__x0000_怀䒅_x0000__x0000__x0000__x0000__x0000_㾀_x0000__x0000__x0000__x0000__x0002__x0000__x0004__x0000_⼗㙛_x0000__x0000__x0000__x0000__x0000__x0000__x0000__x0000__x0000_㨀_x0000__x0000__x0000__x0000__x0000__x0000__x0000__x0000__x0000_㾀_x0000__x0000_䀀㽣_x0000_㮐_x0000__x0000__x0000_㾀_x0000__x0000__x0000__x0000__x0000__x0000__x0000__x0000__x0000__x0000_耀䎕_x0000_䆰_x0000_㾀_xFFFF__xFFFF_⸒⸒⸒槡⸒槡_x0000__x0000__x0000__x0000__x0002_㨀_x0000__x0000__xFFFF__xFFFF_䀀㽣_x0000_㮐⼗㙛_x0000__x0000__x0000__x0000__x0000_㨀_x0000__x0000__x0000__x0000__x0000__x0000__x0000__x0000__x0000__x0000__x0000__x0000__x0000__x0000__x0010__x0000_୘ቭ_x000C_䍺_x0000_䍺_x0000__x0000__x0000_㾀_x0000__x0000__x0000__x0000__x0000__x0000__x0000__x0000__x0000_㾀_x0000__x0000__x0000__x0000__x0000__x0000__x0000__x0000__x0000_㾀_x0000__x0000__x0000_䐹_x0000_䁀_x0000__x0000__x0000_㾀_x0000__x0000__x0000__x0000__x0002_㨀_x0004__x0000__x0000_㨀_x0000__x0000__x0000__x0000__x0000__x0000__x0000__x0000__x0000_㨀_x0000__x0000__x0000__x0000__x0000__x0000__x0000__x0000__x0000_㾀_x0000__x0000__x0000_㸫䀀㻦_x0000__x0000__x0000_㾀_x0000__x0000__x0000__x0000__x0000__x0000__x0000__x0000__x0000__x0000__x0000_䋬_x0000_䅰_x0000_㾀_xFFFF__xFFFF_⸒⸒⸒槡⸒槡_x0000__x0000__x0000__x0000__x0002_㨀_x0000__x0000__xFFFF__xFFFF__x0000_㸫䀀㻦_x0000_㨀_x0000__x0000__x0000__x0000__x0000_㨀_x0000__x0000__x0000__x0000__x0000__x0000__x0000__x0000__x0000__x0000__x0000__x0000__x0000__x0000__x0000__x0000_୘ቭ_x000C_䍺_x0000_䍺_x0000__x0000__x0000_㾀_x0000__x0000__x0000__x0000__x0000__x0000__x0000__x0000__x0000_㾀_x0000__x0000__x0000__x0000__x0000__x0000__x0000__x0000__x0000_㾀_x0000__x0000__x0000_䑚_x0000_䁀_x0000__x0000__x0000_㾀_x0000__x0000__x0000__x0000__x0002_㨀_x0004__x0000__x0000_㨀_x0000__x0000__x0000__x0000__x0000__x0000__x0000__x0000__x0000_㨀_x0000__x0000__x0000__x0000__x0000__x0000__x0000__x0000__x0000_㾀_x0000__x0000__x0000_㹧䀀㻦_x0000__x0000__x0000_㾀_x0000__x0000__x0000__x0000__x0000__x0000__x0000__x0000__x0000__x0000__x0000_䊘_x0000_䅰_x0000_㾀_xFFFF__xFFFF_⸒⸒⸒槡⸒槡_x0000__x0000__x0000__x0000__x0002_㨀_x0000__x0000__xFFFF__xFFFF__x0000_㹧䀀㻦_x0000_㨀_x0000__x0000__x0000__x0000__x0000_㨀_x0000__x0000__x0000__x0000__x0000__x0000__x0000__x0000__x0000__x0000__x0000__x0000__x0000__x0000__x0000__x0000_୘ቭ_x000C_䍺_x0000_䍺_x0000__x0000__x0000_㾀_x0000__x0000__x0000__x0000__x0000__x0000__x0000__x0000__x0000_㾀_x0000__x0000__x0000__x0000__x0000__x0000__x0000__x0000__x0000_㾀_x0000__x0000_耀䑰_x0000_䁀_x0000__x0000__x0000_㾀_x0000__x0000__x0000__x0000__x0002_㨀_x0004__x0000__x0000_㨀_x0000__x0000__x0000__x0000__x0000__x0000__x0000__x0000__x0000_㨀_x0000__x0000__x0000__x0000__x0000__x0000__x0000__x0000__x0000_㾀_x0000__x0000__x0000_㺇䀀㻦_x0000__x0000__x0000_㾀_x0000__x0000__x0000__x0000__x0000__x0000__x0000__x0000__x0000__x0000__x0000_䊾_x0000_䅰_x0000_㾀_xFFFF__xFFFF_⸒⸒⸒槡⸒槡_x0000__x0000__x0000__x0000__x0002_㨀_x0000__x0000__xFFFF__xFFFF__x0000_㺇䀀㻦_x0000_㨀_x0000__x0000__x0000__x0000__x0000_㨀_x0000__x0000__x0000__x0000__x0000__x0000__x0000__x0000__x0000__x0000__x0000__x0000__x0000__x0000__x0000__x0000_୘ቭ_x000C_䍺_x0000_䍺_x0000__x0000__x0000_㾀_x0000__x0000__x0000__x0000__x0000__x0000__x0000__x0000__x0000_㾀_x0000__x0000__x0000__x0000__x0000__x0000__x0000__x0000__x0000_㾀_x0000__x0000_䀀䒆_x0000_㾀_x0000__x0000__x0000_㾀_x0000__x0000__x0000__x0000__x0002_㨀_x0004__x0000__x0000_㨀_x0000__x0000__x0000__x0000__x0000__x0000__x0000__x0000_ꋩ㤋_x0000__x0000__x0000__x0000__x0000__x0000__x0000__x0000__x0000_㾀_x0000__x0000_耀㻢䀀㻦_x0000__x0000__x0000_㾀_x0000__x0000__x0000__x0000__x0000__x0000__x0000__x0000__x0000__x0000__x0000_䀀_x0000_䀀_x0000_㾀_xFFFF__xFFFF_⸒⸒⸒槡⸒槡_x0000__x0000__x0000__x0000__x0002_㨀_x0000__x0000__xFFFF__xFFFF__x0000__x0000__x0000__x0000__x0000__x0000__x0000__x0000__x0000__x0000__x0000__x0000__x0000__x0000__x0000__x0000__x0000__x0000__x0000__x0000__x0000__x0000__x0000__x0000__x0000__x0000__x0000__x0000_୘ቭ_x000C_䍺_x0000_䍺_x0000__x0000__x0000_㾀_x0000__x0000__x0000__x0000__x0000__x0000__x0000__x0000__x0000_㾀_x0000__x0000__x0000__x0000__x0000__x0000__x0000__x0000__x0000_㾀_x0000__x0000_耀䒆_x0000_㾀_x0000__x0000__x0000_㾀_x0000__x0000__x0000__x0000__x0002_㨀_x0004__x0000__x0000__x0000__x0000__x0000__x0000__x0000__x0000__x0000__x0000__x0000_ꋩ㤋_x0000__x0000__x0000__x0000__x0000__x0000__x0000__x0000__x0000_㾀_x0000__x0000_䀀㻣䀀㻦_x0000__x0000__x0000_㾀_x0000__x0000__x0000__x0000__x0000__x0000__x0000__x0000__x0000__x0000__x0000_䈈_x0000_䀀_x0000_㾀_xFFFF__xFFFF_⸒⸒⸒槡⸒槡_x0000__x0000__x0000__x0000__x0002_㨀_x0000__x0000__xFFFF__xFFFF__x0000__x0000__x0000__x0000__x0000__x0000__x0000__x0000__x0000__x0000__x0000__x0000__x0000__x0000__x0000__x0000__x0000__x0000__x0000__x0000__x0000__x0000__x0000__x0000__x0000__x0000__x0000__x0000_୘ቭ_x000C_䍺_x0000_䍺_x0000__x0000__x0000_㾀_x0000__x0000__x0000__x0000__x0000__x0000__x0000__x0000__x0000_㾀_x0000__x0000__x0000__x0000__x0000__x0000__x0000__x0000__x0000_㾀_x0000__x0000_쀀䒊_x0000_㾀_x0000__x0000__x0000_㾀_x0000__x0000__x0000__x0000__x0002_㨀_x0004__x0000__x0000_㨀_x0000__x0000__x0000__x0000__x0000__x0000__x0000__x0000_ꋩ㤋_x0000__x0000__x0000__x0000__x0000__x0000__x0000__x0000__x0000_㾀_x0000__x0000_耀㻣䀀㻦_x0000__x0000__x0000_㾀_x0000__x0000__x0000__x0000__x0000__x0000__x0000__x0000__x0000__x0000__x0000_䀀_x0000_䀀_x0000_㾀_xFFFF__xFFFF_⸒⸒⸒槡⸒槡_x0000__x0000__x0000__x0000__x0002_㨀_x0000__x0000__xFFFF__xFFFF__x0000__x0000__x0000__x0000__x0000__x0000__x0000__x0000__x0000__x0000__x0000__x0000__x0000__x0000__x0000__x0000__x0000__x0000__x0000__x0000__x0000__x0000__x0000__x0000__x0000__x0000__x0000__x0000_୘ቭ_x000C_䍺_x0000_䍺_x0000__x0000__x0000_㾀_x0000__x0000__x0000__x0000__x0000__x0000__x0000__x0000__x0000_㾀_x0000__x0000__x0000__x0000__x0000__x0000__x0000__x0000__x0000_㾀_x0000__x0000_䀀䒆_x0000_䁀_x0000__x0000__x0000_㾀_x0000__x0000__x0000__x0000__x0002_㨀_x0004__x0000__x0000_㨀_x0000__x0000__x0000__x0000__x0000__x0000__x0000__x0000_ꋩ㤋_x0000__x0000__x0000__x0000__x0000__x0000__x0000__x0000__x0000_㾀_x0000__x0000_耀㻢㻦_x0000__x0000__x0000_㾀_x0000__x0000__x0000__x0000__x0000__x0000__x0000__x0000__x0000__x0000__x0000_䀀_x0000_䆈_x0000_㾀_xFFFF__xFFFF_⸒⸒⸒槡⸒槡_x0000__x0000__x0000__x0000__x0002_㨀_x0000__x0000__xFFFF__xFFFF__x0000__x0000__x0000__x0000__x0000__x0000__x0000__x0000__x0000__x0000__x0000__x0000__x0000__x0000__x0000__x0000__x0000__x0000__x0000__x0000__x0000__x0000__x0000__x0000__x0000__x0000__x0000__x0000_୘ቭ_x000C_䍺_x0000_䍺_x0000__x0000__x0000_㾀_x0000__x0000__x0000__x0000__x0000__x0000__x0000__x0000__x0000_㾀_x0000__x0000__x0000__x0000__x0000__x0000__x0000__x0000__x0000_㾀_x0000__x0000_耀䒆_x0000_䁀_x0000__x0000__x0000_㾀_x0000__x0000__x0000__x0000__x0002_㨀_x0004__x0000__x0000__x0000__x0000__x0000__x0000__x0000__x0000__x0000__x0000__x0000_ꋩ㤋_x0000__x0000__x0000__x0000__x0000__x0000__x0000__x0000__x0000_㾀_x0000__x0000_䀀㻣㻦_x0000__x0000__x0000_㾀_x0000__x0000__x0000__x0000__x0000__x0000__x0000__x0000__x0000__x0000__x0000_䈈_x0000_䆈_x0000_㾀_xFFFF__xFFFF_⸒⸒⸒槡⸒槡_x0000__x0000__x0000__x0000__x0002_㨀_x0000__x0000__xFFFF__xFFFF__x0000__x0000__x0000__x0000__x0000__x0000__x0000__x0000__x0000__x0000__x0000__x0000__x0000__x0000__x0000__x0000__x0000__x0000__x0000__x0000__x0000__x0000__x0000__x0000__x0000__x0000__x0000__x0000_୘ቭ_x000C_䍺_x0000_䍺_x0000__x0000__x0000_㾀_x0000__x0000__x0000__x0000__x0000__x0000__x0000__x0000__x0000_㾀_x0000__x0000__x0000__x0000__x0000__x0000__x0000__x0000__x0000_㾀_x0000__x0000_쀀䒊_x0000_䁀_x0000__x0000__x0000_㾀_x0000__x0000__x0000__x0000__x0002_㨀_x0004__x0000__x0000_㨀_x0000__x0000__x0000__x0000__x0000__x0000__x0000__x0000_ꋩ㤋_x0000__x0000__x0000__x0000__x0000__x0000__x0000__x0000__x0000_㾀_x0000__x0000_耀㻣㻦_x0000__x0000__x0000_㾀_x0000__x0000__x0000__x0000__x0000__x0000__x0000__x0000__x0000__x0000__x0000_䀀_x0000_䆈_x0000_㾀_xFFFF__xFFFF_⸒⸒⸒槡⸒槡_x0000__x0000__x0000__x0000__x0002_㨀_x0000__x0000__xFFFF__xFFFF__x0000__x0000__x0000__x0000__x0000__x0000__x0000__x0000__x0000__x0000__x0000__x0000__x0000__x0000__x0000__x0000__x0000__x0000__x0000__x0000__x0000__x0000__x0000__x0000__x0000__x0000__x0000__x0000_୘ቭ_x000C_䍺_x0000_䍺_x0000__x0000__x0000_㾀_x0000__x0000__x0000__x0000__x0000__x0000__x0000__x0000__x0000_㾀_x0000__x0000__x0000__x0000__x0000__x0000__x0000__x0000__x0000_㾀_x0000__x0000_䀀䒆_x0000_䆠_x0000__x0000__x0000_㾀_x0000__x0000__x0000__x0000__x0002_㨀_x0004__x0000__x0000_㨀_x0000__x0000__x0000__x0000__x0000__x0000__x0000__x0000_ꋩ㤋_x0000__x0000__x0000__x0000__x0000__x0000__x0000__x0000__x0000_㾀_x0000__x0000_耀㻢䀀㻫_x0000__x0000__x0000_㾀_x0000__x0000__x0000__x0000__x0000__x0000__x0000__x0000__x0000__x0000__x0000_䀀_x0000_䀀_x0000_㾀_xFFFF__xFFFF_⸒⸒⸒槡⸒槡_x0000__x0000__x0000__x0000__x0002_㨀_x0000__x0000__xFFFF__xFFFF__x0000__x0000__x0000__x0000__x0000__x0000__x0000__x0000__x0000__x0000__x0000__x0000__x0000__x0000__x0000__x0000__x0000__x0000__x0000__x0000__x0000__x0000__x0000__x0000__x0000__x0000__x0000__x0000_୘ቭ_x000C_䔚ሀ䛥_x0000__x0000__x0000_㾀_x0000__x0000__x0000__x0000__x0000__x0000__x0000__x0000__x0000_㾀_x0000__x0000__x0000__x0000__x0000__x0000__x0000__x0000__x0000_㾀_x0000__x0000_耀䒆_x0000_䆠_x0000__x0000__x0000_㾀_x0000__x0000__x0000__x0000__x0002__x0000__x0004__x0000__x0000__x0000__x0000__x0000__x0000__x0000__x0000__x0000__x0000__x0000_ꋩ㤋_x0000__x0000__x0000__x0000__x0000__x0000__x0000__x0000__x0000_㾀_x0000__x0000_䀀㻣䀀㻫_x0000__x0000__x0000_㾀_x0000__x0000__x0000__x0000__x0000__x0000__x0000__x0000__x0000__x0000__x0000_䈈_x0000_䀀_x0000_㾀_xFFFF__xFFFF_⸒⸒⸒槡⸒槡_x0000__x0000__x0000__x0000__x0002__x0000__x0000__x0000__xFFFF__xFFFF__x0000__x0000__x0000__x0000__x0000__x0000__x0000__x0000__x0000__x0000__x0000__x0000__x0000__x0000__x0000__x0000__x0000__x0000__x0000__x0000__x0000__x0000__x0000__x0000__x0000__x0000__x0000_㾀୘ቭ_x000C_䋎䛤_x0000__x0000__x0000_㾀_x0000__x0000__x0000__x0000__x0000__x0000__x0000__x0000__x0000_㾀_x0000__x0000__x0000__x0000__x0000__x0000__x0000__x0000__x0000_㾀_x0000__x0000_쀀䒊_x0000_䆠_x0000__x0000__x0000_㾀_x0000__x0000__x0000__x0000__x0002__x0000__x0004__x0000__x0000_㨀_x0000__x0000__x0000__x0000__x0000__x0000__x0000__x0000_ꋩ㤋_x0000__x0000__x0000__x0000__x0000__x0000__x0000__x0000__x0000_㾀_x0000__x0000_耀㻣䀀㻫_x0000__x0000__x0000_㾀_x0000__x0000__x0000__x0000__x0000__x0000__x0000__x0000__x0000__x0000__x0000_䀀_x0000_䀀_x0000_㾀_xFFFF__xFFFF_⸒⸒⸒槡⸒槡_x0000__x0000__x0000__x0000__x0002__x0000__x0000__x0000__xFFFF__xFFFF__x0000__x0000__x0000__x0000__x0000__x0000__x0000__x0000__x0000__x0000__x0000__x0000__x0000__x0000__x0000__x0000__x0000__x0000__x0000__x0000__x0000__x0000__x0000__x0000__x0000__x0000__x0000__x0000_А᐀纡.堀ඇꪀඓ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㾀_x0000__x0000__x0000__x0000__x0000__x0000__x0000__x0000__x0000__x0000__x0000__x0000__x0000__x0000__x0000__x0000_獆Ａꀀ䔠_x0000_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㾀_x0000__x0000__x0000__x0000__x0000__x0000__x0000__x0000__x0000__x0000__x0000__x0000__x0000__x0000__x0000__x0000__xFFFF__xFFFF_ꀀ䔠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㾀_x0000__x0000__x0000__x0000__x0000__x0000__x0000__x0000__x0000__x0000__x0000__x0000__x0000__x0000__x0000__x0000_獆Ａ_x0000_䀀฀䛥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㾀_x0000__x0000__x0000__x0000__x0000__x0000__x0000__x0000__x0000__x0000__x0000__x0000__x0000__x0000__x0000__x0000__xFFFF__xFFFF__x0000_㾀฀䛥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㾀_x0000__x0000__x0000__x0000__x0000__x0000__x0000__x0000__x0000__x0000__x0000__x0000__x0000__x0000__x0000__x0000_獆Ａ_x0000_䀀฀䛥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㾀_x0000__x0000__x0000__x0000__x0000__x0000__x0000__x0000__x0000__x0000__x0000__x0000__x0000__x0000__x0000__x0000__xFFFF__xFFFF__x0000_㾀฀䛥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㾀_x0000__x0000__x0000__x0000__x0000__x0000__x0000__x0000__x0000__x0000__x0000__x0000__x0000__x0000__x0000__x0000__xFFFF__xFFFF__x0000_㾀_x0000_䃠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㾀_x0000__x0000__x0000__x0000__x0000__x0000__x0000__x0000__x0000__x0000__x0000__x0000__x0000__x0000__x0000__x0000__xFFFF__xFFFF__x0000_䃠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㾀_x0000__x0000__x0000__x0000__x0000__x0000__x0000__x0000__x0000__x0000__x0000__x0000__x0000__x0000__x0000__x0000_獆Ａ_x0000_䂠_x0000_䂠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㾀_x0000__x0000__x0000__x0000__x0000__x0000__x0000__x0000__x0000__x0000__x0000__x0000__x0000__x0000__x0000__x0000_獆Ａ_x0000_䁀਀䛥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㾀_x0000__x0000__x0000__x0000__x0000__x0000__x0000__x0000__x0000__x0000__x0000__x0000__x0000__x0000__x0000__x0000_獆Ａ_x0000_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㾀_x0000__x0000__x0000__x0000__x0000__x0000__x0000__x0000__x0000__x0000__x0000__x0000__x0000__x0000__x0000__x0000_獆Ａ_x0000_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㾀_x0000__x0000__x0000__x0000__x0000__x0000__x0000__x0000__x0000__x0000__x0000__x0000__x0000__x0000__x0000__x0000_獆Ａ_x0000_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㾀_x0000__x0000__x0000__x0000__x0000__x0000__x0000__x0000__x0000__x0000__x0000__x0000__x0000__x0000__x0000__x0000_ꮫﾫ_x0000_㾀耀䐄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ꮫﾫ쀀䒢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ꮫﾫ_x0000_㾀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FFFF__xFFFF__x0000_䍺_x0000_䆠_x0000__x0000__x0000__x0000__x0000__x0000__x0000__x0000__x0000__x0000__x0000__x0000__x0000__x0000__x0000__x0000__x0000__x0000__x0000__x0000__x0000__x0000__x0000__x0000_쀀㺘_x0000_㮐_x0000__x0000__x0000__x0000__x0000_㨀_x0000__x0000__x0000__x0000__x0000_㨀_x0000__x0000__x0000__x0000__x0000__x0000__x0000__x0000__x0000_㾀_x0000__x0000__x0000__x0000__x0000__x0000__x0000__x0000__x0000__x0000__x0000__x0000__x0000__x0000__x0000__x0000__xFFFF__xFFFF__x0000_䍺_x0000_䆠_x0000__x0000__x0000__x0000__x0000__x0000__x0000__x0000__x0000__x0000__x0000__x0000__x0000__x0000__x0000__x0000__x0000__x0000__x0000__x0000__x0000__x0000__x0000__x0000_ꀀ㼔_x0000_㮐_x0000__x0000__x0000__x0000__x0000_㨀_x0000__x0000__x0000__x0000__x0000_㨀_x0000__x0000__x0000__x0000__x0000__x0000__x0000__x0000__x0000_㾀_x0000__x0000__x0000__x0000__x0000__x0000__x0000__x0000__x0000__x0000__x0000__x0000__x0000__x0000__x0000__x0000__xFFFF__xFFFF__x0000_䍺_x0000_䆠_x0000__x0000__x0000__x0000__x0000__x0000__x0000__x0000__x0000__x0000__x0000__x0000__x0000__x0000__x0000__x0000__x0000__x0000__x0000__x0000__x0000__x0000__x0000__x0000_ 㼴_x0000_㮐_x0000__x0000__x0000__x0000__x0000_㨀_x0000__x0000__x0000__x0000__x0000_㨀_x0000__x0000__x0000__x0000__x0000__x0000__x0000__x0000__x0000_㾀_x0000__x0000__x0000__x0000__x0000__x0000__x0000__x0000__x0000__x0000__x0000__x0000__x0000__x0000__x0000__x0000__xFFFF__xFFFF__x0000_䍺_x0000_䆠_x0000__x0000__x0000__x0000__x0000__x0000__x0000__x0000__x0000__x0000__x0000__x0000__x0000__x0000__x0000__x0000__x0000__x0000__x0000__x0000__x0000__x0000__x0000__x0000_ꀀ㽓_x0000_㮐_x0000__x0000__x0000__x0000__x0000_㨀_x0000__x0000__x0000__x0000__x0000_㨀_x0000__x0000__x0000__x0000__x0000__x0000__x0000__x0000__x0000_㾀_x0000__x0000__x0000__x0000__x0000__x0000__x0000__x0000__x0000__x0000__x0000__x0000__x0000__x0000__x0000__x0000__xFFFF__xFFFF__x0000_䍺_x0000_䆠_x0000__x0000__x0000__x0000__x0000__x0000__x0000__x0000__x0000__x0000__x0000__x0000__x0000__x0000__x0000__x0000__x0000__x0000__x0000__x0000__x0000__x0000__x0000__x0000_ 㼀䀀㻦_x0000__x0000__x0000__x0000__x0000_㨀_x0000__x0000__x0000__x0000__x0000_㨀_x0000__x0000__x0000__x0000__x0000__x0000__x0000__x0000__x0000_㾀_x0000__x0000__x0000__x0000__x0000__x0000__x0000__x0000__x0000__x0000__x0000__x0000__x0000__x0000__x0000__x0000__xFFFF__xFFFF__x0000_䍺_x0000_䆠_x0000__x0000__x0000__x0000__x0000__x0000__x0000__x0000__x0000__x0000__x0000__x0000__x0000__x0000__x0000__x0000__x0000__x0000__x0000__x0000__x0000__x0000__x0000__x0000_ 㽙䀀㻚_x0000__x0000__x0000__x0000__x0000_㨀_x0000__x0000__x0000__x0000__x0000_㨀_x0000__x0000__x0000__x0000__x0000__x0000__x0000__x0000__x0000_㾀_x0000__x0000__x0000__x0000__x0000__x0000__x0000__x0000__x0000__x0000__x0000__x0000__x0000__x0000__x0000__x0000__xFFFF__xFFFF__x0000_䍺_x0000_䆠_x0000__x0000__x0000__x0000__x0000__x0000__x0000__x0000__x0000__x0000__x0000__x0000__x0000__x0000__x0000__x0000__x0000__x0000__x0000__x0000__x0000__x0000__x0000__x0000__x0000_㨀䀀㻦_x0000__x0000__x0000__x0000__x0000_㨀_x0000__x0000__x0000__x0000__x0000_㨀_x0000__x0000__x0000__x0000__x0000__x0000__x0000__x0000__x0000_㾀_x0000__x0000__x0000__x0000__x0000__x0000__x0000__x0000__x0000__x0000__x0000__x0000__x0000__x0000__x0000__x0000__xFFFF__xFFFF__x0000_䍺_x0000_䆠_x0000__x0000__x0000__x0000__x0000__x0000__x0000__x0000__x0000__x0000__x0000__x0000__x0000__x0000__x0000__x0000__x0000__x0000__x0000__x0000__x0000__x0000__x0000__x0000__x0000_㷽䀀㻦_x0000__x0000__x0000__x0000__x0000_㨀_x0000__x0000__x0000__x0000__x0000_㨀_x0000__x0000__x0000__x0000__x0000__x0000__x0000__x0000__x0000_㾀_x0000__x0000__x0000__x0000__x0000__x0000__x0000__x0000__x0000__x0000__x0000__x0000__x0000__x0000__x0000__x0000__xFFFF__xFFFF__x0000_䍺_x0000_䆠_x0000__x0000__x0000__x0000__x0000__x0000__x0000__x0000__x0000__x0000__x0000__x0000__x0000__x0000__x0000__x0000__x0000__x0000__x0000__x0000__x0000__x0000__x0000__x0000_쀀㼻䀀㻦_x0000__x0000__x0000__x0000__x0000_㨀_x0000__x0000__x0000__x0000__x0000_㨀_x0000__x0000__x0000__x0000__x0000__x0000__x0000__x0000__x0000_㾀_x0000__x0000__x0000__x0000__x0000__x0000__x0000__x0000__x0000__x0000__x0000__x0000__x0000__x0000__x0000__x0000__xFFFF__xFFFF__x0000_䈬_x0000_䍺_x0000__x0000__x0000__x0000__x0000__x0000__x0000__x0000__x0000__x0000__x0000__x0000__x0000__x0000__x0000__x0000__x0000__x0000__x0000__x0000__x0000__x0000__x0000__x0000__x0000_㨀 㼷_x0000__x0000__x0000__x0000__x0000_㨀_x0000__x0000__x0000__x0000__x0000_㨀_x0000__x0000__x0000__x0000__x0000__x0000__x0000__x0000__x0000_㾀_x0000__x0000__x0000__x0000__x0000__x0000__x0000__x0000__x0000__x0000__x0000__x0000__x0000__x0000__x0000__x0000__xFFFF__xFFFF__x0000_䈬_x0000_䍺_x0000__x0000__x0000__x0000__x0000__x0000__x0000__x0000__x0000__x0000__x0000__x0000__x0000__x0000__x0000__x0000__x0000__x0000__x0000__x0000__x0000__x0000__x0000__x0000__x0000_㲸 㼷_x0000__x0000__x0000__x0000__x0000_㨀_x0000__x0000__x0000__x0000__x0000_㨀_x0000__x0000__x0000__x0000__x0000__x0000__x0000__x0000__x0000_㾀_x0000__x0000__x0000__x0000__x0000__x0000__x0000__x0000__x0000__x0000__x0000__x0000__x0000__x0000__x0000__x0000__xFFFF__xFFFF__x0000_䈬_x0000_䍺_x0000__x0000__x0000__x0000__x0000__x0000__x0000__x0000__x0000__x0000__x0000__x0000__x0000__x0000__x0000__x0000__x0000__x0000__x0000__x0000__x0000__x0000__x0000__x0000__x0000_㴶 㼷_x0000__x0000__x0000__x0000__x0000_㨀_x0000__x0000__x0000__x0000__x0000_㨀_x0000__x0000__x0000__x0000__x0000__x0000__x0000__x0000__x0000_㾀_x0000__x0000__x0000__x0000__x0000__x0000__x0000__x0000__x0000__x0000__x0000__x0000__x0000__x0000__x0000__x0000__xFFFF__xFFFF__x0000_䌉_x0000_䇠_x0000__x0000__x0000__x0000__x0000__x0000__x0000__x0000__x0000__x0000__x0000__x0000__x0000__x0000__x0000__x0000__x0000__x0000__x0000__x0000__x0000__x0000__x0000__x0000_怀㼪䀀㻦_x0000__x0000__x0000__x0000__x0000_㨀_x0000__x0000__x0000__x0000__x0000_㨀_x0000__x0000__x0000__x0000__x0000__x0000__x0000__x0000__x0000_㾀_x0000__x0000__x0000__x0000__x0000__x0000__x0000__x0000__x0000__x0000__x0000__x0000__x0000__x0000__x0000__x0000__xFFFF__xFFFF__x0000_䊨_x0000_䇠_x0000__x0000__x0000__x0000__x0000__x0000__x0000__x0000__x0000__x0000__x0000__x0000__x0000__x0000__x0000__x0000__x0000__x0000__x0000__x0000__x0000__x0000__x0000__x0000__x0000_㼪䀀㻚_x0000__x0000__x0000__x0000__x0000_㨀_x0000__x0000__x0000__x0000__x0000_㨀_x0000__x0000__x0000__x0000__x0000__x0000__x0000__x0000__x0000_㾀_x0000__x0000__x0000__x0000__x0000__x0000__x0000__x0000__x0000__x0000__x0000__x0000__x0000__x0000__x0000__x0000__xFFFF__xFFFF__x0000_䉠_x0000_䇠_x0000__x0000__x0000__x0000__x0000__x0000__x0000__x0000__x0000__x0000__x0000__x0000__x0000__x0000__x0000__x0000__x0000__x0000__x0000__x0000__x0000__x0000__x0000__x0000_쀀㼴䀀㻚_x0000__x0000__x0000__x0000__x0000_㨀_x0000__x0000__x0000__x0000__x0000_㨀_x0000__x0000__x0000__x0000__x0000__x0000__x0000__x0000__x0000_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Ť攀篍.蓠ቂ껸቏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</si>
  <si>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B095244Q23</t>
  </si>
  <si>
    <t>B08CKW1KH10</t>
  </si>
  <si>
    <t>R23VU14H85GINN,RD8Y8FJWLK3XY,RU5K3FZ0CXHM7,R17Q98YONHJWHJ,R3TFFDWEHT3NTP,R2OSACKU5SYG47,RWWWFTZ9CN3TK,R10A14SK3WPO24</t>
  </si>
  <si>
    <t>WZATCO Pixel | Portable LED Projector | Native 720p with Full HD 1080P Support | 2000 Lumens (200 ANSI) | 176" Large Screen | Projector for Home and Outdoor | Compatible with TV Stick, PC, PS5</t>
  </si>
  <si>
    <t>R1NJ3CZKH3NT4T,R2OBDZG9GNKOYX,RHU5ZL65TEJAD,RY1WB55L5EA2V,RQ93EWXEO7QN8,R3CDY2Z4FRV14A,RZ5IVVOT5LORO,R3OMWY6WL6XFF2</t>
  </si>
  <si>
    <t>R1HU969QEMB97J,RJ2PP06G0YUWC,RUS257RE8HM73,R1ZY5HA6LYGSK9,R3CP1YVTRBNS5T,R1X5N0V34Q3ZMA,R45K5XEROLCRK,R37BJY9SQYRX83</t>
  </si>
  <si>
    <t>R1H0YNK5FI6IM9,RRVOLO108F914,R18D45T6ZYK9SS,R9IGOHDBCYFME,R5MA8UQ3PF9SN,RXY4DQWAVYWF6,R3M7PQLBYULEGY,R3PI3E0VLZY2C4</t>
  </si>
  <si>
    <t>B0B467CCB10</t>
  </si>
  <si>
    <t>R1CENZ33411CCP,R1GSPMTXEMBLHP,RNICXWCGHEGNR,RXG29ZHDAZJ1Q,RO5SV6PIRUVQH,R2OCF75VV6W3GT,R1LCV30N6RKEEM,R1GQGOJ2RHOS27</t>
  </si>
  <si>
    <t>R2PF9QV9JEQO9K,R2NEN86P63G4ES,R302B7X6H0GIC0,R3H9O8F9LUY5N9,R1RGSA8QU78640,R2B3DRF8V2A9QI,R1KF9HPUVJTM0I,R3OCQ19TZWHSN6</t>
  </si>
  <si>
    <t>B08PPHFXG4</t>
  </si>
  <si>
    <t>R2BSJW1NHF0ZF2,R3CAZGSJ16RU2X,R222GCN4UA2IL5,R29YB9SHNRANAH,R1CLB7L1MCFLZ5,R1JYZM5JZE1ZCZ,R2VODN64HRU6XL,R15PFT9ZSOZ1T6</t>
  </si>
  <si>
    <t>Wayona Nylon Braided Usb Syncing And Charging Cable Sync And Charging Cable For Iphone, Ipad (3 Ft, Black) - Pack Of 3</t>
  </si>
  <si>
    <t>R1SGO9WPFCHYNN,R1RRH5FRHDD5BO,RFXQZHQJTAHZ0,R3EVQJSY23T8P1,R22WRBGK72Y12Z,R1BJGSXI1QZJ1E,RY57UJXJ6PFU9,RLGRM2EQJBC21</t>
  </si>
  <si>
    <t>R344C7U6JUIR8M,R1H13BW2E325NO,R1LB6DCH3CVZ4M,R1CZD6C0CHJ2A9,R1Z01G5G30GIQ3,R1VMGF3IL5KE9D,RT44HXN50X2AN,R3E4TI9911D1M7</t>
  </si>
  <si>
    <t>B08DCVRW99</t>
  </si>
  <si>
    <t>SoniVision SA-D10 SA-D100 SA-D40 Home Theater Systems Remote Compatible with Sony RM-ANU157</t>
  </si>
  <si>
    <t>R2UZOF31IYEDYC,RA80Q7ZKXPY2Z,R2WAC57HUYHRL4,R2865Q514C2RZ7,R3CEPSJRDFFOBW,R312ZA2IHXIXXF,R1S0L7740D7M8W,R2D0IWLH03TPH8</t>
  </si>
  <si>
    <t>R8KWWR9D7Z8ZP,R1K9VOKVDAH1FT,R3VA611ERW9TJ2,RURQQWP8I8XS4,R19O55T880XD8U,R3CHHGYZD5QMGM,RHKJASTLGEF14,R1CD68IZMR4O63</t>
  </si>
  <si>
    <t>B09MJ77787</t>
  </si>
  <si>
    <t>B09NNGHG23</t>
  </si>
  <si>
    <t>R16NWYD2LYHNFJ,R2Y32IVRENIANJ,R3BBJ9AXA1ZOSC,RD5EMW1UBYKX6,R3NFOY58N9GMK5,RLWBE1NALLDFQ,R3IO7HFD3TGRO1,R4NCD2RDWQWZ1</t>
  </si>
  <si>
    <t>B0B5F3YZY5</t>
  </si>
  <si>
    <t>RWKQG2WMXYN20,R3S53R4I0ZE364,R2VB4D1AFFZK9Y,R2GUTP55B1ZKUM,R2UNJAOWGLCURY,R2WJ1F3SRK5MZ8,R21F459NA4RRVJ,R3CR68E62EC8M4</t>
  </si>
  <si>
    <t>51 Feet of 16-gauge speaker wire|Connects audio speakers to your A/V receiver or amplifier|The plastic jacket around the speaker wire helps to deliver high-quality undistorted signals to and from all of your audio equipment|One side of the wire is marked _x0000_䍺㾐ቐ_x0005__x0000__x0000__x0000__x0000__x0000__x0000__x0000__x0000__x0000__x0003__x0000__x0000__x0000__x0000_뾀瀀䔠ሀ䛥㾐ቐ_x0001__x0000_儐z_x0000__x0000__x0000__x0000__x0000__x0000__x0014__x0000__x0000_쀀_x0000_쀀怀䖄᠀䛥_xFFFF__xFFFF__x0005__x0000_麗࠴_x0000__x0000__x0000__x0000__x0000__x0000__x0004__x0000_耀䎯_x0000__x0000_䀀䑸_x0000_䆠䖠ቐ_x0005__x0000_儐z_x0000__x0000__x0000__x0000__x0000__x0000__x0002__x0000__x0000__x0000_ꠀ䛞_x0000_䈬䀀䒜ᅨቭ_x0001__x0000_儐z_x0000__x0000__x0000__x0000__x0000__x0000__x0007__x0000__x0000__x0000__x0000__x0000_耀䎒砀䛦_xFFFF__xFFFF__x0005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0010_က紺_x0000_쫈࠴ᴀm_x0000__x0000__x0000__x0000__x0000__x0000__x0000__x0000__x0000__x0000__x0000__x0000__x000B_଀紿_x0000_꣸ቂꌰt_x0000__x0000__x0001__x0000__x0000__x0000__x0000_</t>
  </si>
  <si>
    <t>B081FJWN53</t>
  </si>
  <si>
    <t>B0758F7KK8</t>
  </si>
  <si>
    <t>B098TV3L97</t>
  </si>
  <si>
    <t>R2LH0W21RI2HB3,R2NTYGKM6R1PXH,R2TR5PF6IUMOXH,R3MX15QTIQ0BXG,ROKY7UXCNAYLZ,R3JWZ3QRTVLQ14,R7MVBDVHW7FGJ,R1BGEUL7PDFQ4</t>
  </si>
  <si>
    <t>3 years warranty from the date of purchase, you can activate your warranty by giving a missed call on 9223032222. Alternatively you can claim your warranty at or reach out to us at +912249461882/info@i|A 350 offers universal compatibility with smartphonesFS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_x001D_ᴀ緲*篸ቊ乘ආ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F_ༀ締*嚀</t>
  </si>
  <si>
    <t>B09BW2GP19</t>
  </si>
  <si>
    <t>B09WN3SRC8</t>
  </si>
  <si>
    <t>1,39,901</t>
  </si>
  <si>
    <t>R16HCZ0W1TRSMM,R12J7UKQ0FX3O9,R8729SR7LQFUU,R1W7FVZ8OGOZN4,R39U6OQOYKSBJS,REJGTU93MWH8Y,R92QJE5NTZ9V7,R3SZH0PVUBQJ81</t>
  </si>
  <si>
    <t>R3FAPESPH3491Y,R1OD5NFQAXPGR0,RJ4G42V45QKKS,R2IZ8HZT8AOA4W,R2WDDYGKMU51DE,R12WIEV98SWMNB,R2WXBH0GEG4H1Q,R3VORTRB8TWN90</t>
  </si>
  <si>
    <t>RW9LHUMO78TE2,R2OXFV06J64YNH,R1U3JI1Q9O92SE,R2XM48FX5POEKX,RP9JIO6DPGAL,R2F1YTVX9WS0TS,R2TIBHRS9UKUU1,R2P3JI1EJ9IXM4</t>
  </si>
  <si>
    <t>B07924P3C6</t>
  </si>
  <si>
    <t>B07VVXJ2P6</t>
  </si>
  <si>
    <t>R27SWYIOUU9JGH,R3CV6G8SG8GVG0,R3FH44SD2VCUCM,R24U6J35ZGRJVD,RXSYAGW0AG5GO,RNRX90QGDJCVW,R25VGDOTPHFDDQ,R3AUZEPO4WZLD4</t>
  </si>
  <si>
    <t>B0BC8BQ433</t>
  </si>
  <si>
    <t>B08CT62BM2</t>
  </si>
  <si>
    <t>B07CRL2GY7</t>
  </si>
  <si>
    <t>B01D5H90L5</t>
  </si>
  <si>
    <t>Type: HDMI|Power Requirement: DC 5 V|Number of Devices Supported: 2</t>
  </si>
  <si>
    <t>R1PBLR66RA2JLZ,R2Q6NGR94WBB6N,R2DIHIFERXYMB,R3C50JNQ3ZC6R10</t>
  </si>
  <si>
    <t>B0BC9BW513</t>
  </si>
  <si>
    <t>B0B61HYR93</t>
  </si>
  <si>
    <t>B0978V2CP7</t>
  </si>
  <si>
    <t>Cubetek 3 in 1 LCD Display V5.0 Bluetooth Transmitter Receiver, Bypass Audio Adapter with Aux, Optical, Dual Link Support for TV, Home Stereo, PC, Headphones, Speakers, Model: CB-BT28</t>
  </si>
  <si>
    <t>4 IN 1 V5.0 BLUETOOTH AUDIO ADAPTER: It has 3 modes (TX, RX and Bypass). TX transmits audio from your TV / computer to your Bluetooth headphones / speakers; RX mode for receiving Audio from your cellphone to home Stereos; Bypass mode can connect Tv / comp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讠烮_x0001__x0000_ﮠ热_x0000__x0000_ꀀ䁱_x0000__x0000_讠烮_x0001__x0000_ﮠ热_x0000__x0000_뀀䁱_x0000__x0000_讠烮_x0001__x0000_ﮠ热_x0000__x0000_쀀䁱_x0000__x0000_讠烮_x0001__x0000_ﮠ热_x0000__x0000_퀀䁱_x0000__x0000_讠烮_x0001__x0000_ﮠ热_x0000__x0000_䁱_x0000__x0000_讠烮_x0001__x0000_ﮠ热_x0000__x0000_䁱_x0000__x0000_讠烮_x0001__x0000_ﮠ热_x0000__x0000__x0000_䁲_x0000__x0000_讠烮_x0001__x0000_ﮠ热_x0000__x0000_က䁲_x0000__x0000_讠烮_x0001__x0000_ﮠ热_x0000__x0000_ 䁲_x0000__x0000_讠烮_x0001__x0000_ﮠ热_x001B_ᬀ縷&amp;칀ቋᄰᄯ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</si>
  <si>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B09LRZYBH2</t>
  </si>
  <si>
    <t>B09HV71RL2</t>
  </si>
  <si>
    <t>R2810JGXE0FCK2,R1IUQMDNCMSXAO,R2GIICLDTZPU3N,R3NKJOJN2NXZVS,R3BZR0ONOMX597,R1HSB3HYXUOWMN,R1X8YG3O4ADXD1,R21613KQKHLS40</t>
  </si>
  <si>
    <t>R2Q9OZ24DS780B,R2KHHVT2R38J1E,R17CBHX9U3VWC0,R2D87CR9APLU6W,R1EHAVJCYTK59O,R3JFH4CO9WJOXC,R2W50LBJSCGZ5O,RWXVF96DFZ857</t>
  </si>
  <si>
    <t>B09VH568H8</t>
  </si>
  <si>
    <t>RR7JLC3VD2TBS,R3PG7SPU02XR6Z,R382LEGRZSS0UN,R1TFXCJ8YR6S8Z,R37IX8UNUF7V26,R188MKEOB6CXNH,R1WY278AMA2M2L,R1B9BGU3D96MM2</t>
  </si>
  <si>
    <t>RUB7U91HVZ31</t>
  </si>
  <si>
    <t>B0B4T8RSJ2</t>
  </si>
  <si>
    <t>RDLKA670FVMKY,RZZB1IDY3USBP,R30B6VRIVHWOIP,R31A5RDIAY3O0R,R26RJ6WBBMVVXJ,R1PZ0SMCXPJO9C,R3QLX0DTF1C3J7,R23GQW7DPSVOA1</t>
  </si>
  <si>
    <t>R20Y7L8T8S0B2V,R19O1AZBIG1F5P,R1HA5IN5GZZEKJ,R3BGLBQWLQUBW0,R2GKH9JNW12AKY,RKEC16QEHA2WT,R1A9NXDM3RASAL,R25TUXKCEEATJ1</t>
  </si>
  <si>
    <t>B09TY4MSH4</t>
  </si>
  <si>
    <t>R39CZQR3ZPJ0Q7,R1XRT2636AEQEO,R2BSV4B70RKKC8,R2JBI9XCV1RU9E,RC0ZKG91JP10X,RAO17F0JUKD13,R1YWFT51T2HFXX,R2GVGI7SXLDIW10</t>
  </si>
  <si>
    <t>R3H4IRBX721OIC,R20KZD07FRNQKL,R1PLCFQQFJ5O5X,R15J54ID6Y9FF4,R175ZT8BC8T0GJ,R34ALRVGYAYJDY,RBKV67DDOAO0H,R34RBTS6ZN4MQ1</t>
  </si>
  <si>
    <t>B0B2C5MJN7</t>
  </si>
  <si>
    <t>R34S7CW9IYNOUR,RI06LTB0D8TP,R1677YPJIH6H3F,R3MT3F6SGDQJH9,R385ELCSDCDIZF,R3URBXHQ9H8DAF,R27YXZVKCB0BHO,R1925KJ9EPGG40</t>
  </si>
  <si>
    <t>B0BNDD9TN7</t>
  </si>
  <si>
    <t>B0941392C9</t>
  </si>
  <si>
    <t>R1HIYUVKS08YJP,RBC057ZTXOL5Y,R24VKY63J20SM0,R16UAQV9SOCSE,R23HQTXGR1DOIL,RZFMNMJ8EIG87,R2VYVQSV2YFY0T,R2SW6YDVZ9T4O9</t>
  </si>
  <si>
    <t>B016MDK4F5</t>
  </si>
  <si>
    <t>R2Q04IXOK0RA34,R2GRUN8Y7IDUPT,R1X7VRLKNOLTGJ,R351RRLG83JZDV,R18W7JDXECM6J5,RPU9M945SJ641,RTYY30I8B4PS5</t>
  </si>
  <si>
    <t>B0B61GCHC2</t>
  </si>
  <si>
    <t>B0B8CXTTG4</t>
  </si>
  <si>
    <t>B09SB6SJB5</t>
  </si>
  <si>
    <t>2 meter long braided Type C data cable with 2-in-1 feature|Supports high transfer speed of up to 480Mbps|Supports high charging up to 30W|Solid wire core with aluminum housing for safe and reliable charging|Works with all USB Type-C devices|Recommended to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</si>
  <si>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R2P1ZOKUIQWNZH,R3FBKF9RCYD42V,R2JPDSDJBPCPVG,RWAZG6R4PYQD8,R1VWPJ2GCK1V4P,R3SM2QDMLBGDIK,RUNP3LOY40PFP,RGLXWU5W86L33</t>
  </si>
  <si>
    <t>R3JYRL1ACWZKKY,R32Q6QP914FG3A,R3IEH4PJW488UX,R37IXVPK58NJQ4,R2Y54968M42AHJ,R2SN886QABQ5AF,R2FF1108INS5GV,R390GAYBGW7787</t>
  </si>
  <si>
    <t>B08G1RW2Q4</t>
  </si>
  <si>
    <t>R2KMA1FW2QZLZX,RCE8NJ5IXR7Y0,R34OI72B1EV5GJ,R1OXPIKY99VS78,R1DOIQMYQSIX2Z,R55NBBAP45T6G,R32QZKQVJYCE4S,R26OBSY88ZCS90</t>
  </si>
  <si>
    <t>B08BG4M4N8</t>
  </si>
  <si>
    <t>RGV3TPWIES7KM,R3P69DNOICR8GR,RMVYCEXD67P7Y,R1IZL1YZY4XUKJ,R1PZBQBPYS1J63,R3FTVZYWY8ESQF,R3VL4SYCU5AQ1X,R1SHRXW0RRW5A9</t>
  </si>
  <si>
    <t>B08FD2VSD10</t>
  </si>
  <si>
    <t>R369A5WFHNY685,RU7ADO0K3THNI,R2C24XAHB09570,RF6FTZ2BMK3U7,R1BKYQ1GKAGGUM,R2JI0LCLSDDWMB,R2GFGRPUJPI039,R1QBBG7QM57OF8</t>
  </si>
  <si>
    <t>B0BQRJ3C48</t>
  </si>
  <si>
    <t>B095JPKPH4</t>
  </si>
  <si>
    <t>R24M24UKIB5KN3,R9MTYU83EHJ97</t>
  </si>
  <si>
    <t>R1NBVCQUPQGZSG,R1AYTJ3HGDXBPB,R1SZXE4S0X94AV,R18V2LFU0A6Z1Z,REEEYL5KDQ81L,R1648XOMK16YKC,R30X514IQ3NWX4,R3UV2ZJIR07U22</t>
  </si>
  <si>
    <t>B09RWQ7YR7</t>
  </si>
  <si>
    <t>R1NNND9Z9O7ZFX,RI4YG0LQODJ1Z,R2RJKDVMA6HJAF,R1CK70KKIQTXQY,R1MU7OXDCRE59A,R3OUTRCSE95S7U,R1H2SUFJGR1SC5,R3O0A0XNHT8366</t>
  </si>
  <si>
    <t>R1PKIMKR1E8X8T,R23UV7ZBIEEZD3,RYRHNVDKS5RFY,RS1V5P4B8NSAO,R1H7L32HFCGUIR,R1Y0X6TPG7EJ3V,R3UZD33WNT4AD,R2MLZRSEQB0C50</t>
  </si>
  <si>
    <t>B0B3RRWSF7</t>
  </si>
  <si>
    <t>R34816YEM3Y2VJ,R3P1QZDIWJJYVR,R2HXC35HKL6S3E,R2CUWR6SL0MMRR,R3PWLUFNP117X0,R2PK2034NVCPNH,R2YJZKVTCUJAVZ,R27X5G6UFUKCM10</t>
  </si>
  <si>
    <t>3 months review- its been working fine, there's been no problem as of now.. some things-the whole step tracking thing, i bought it due to that reason, it didn't basically satisfy me to that level with that, but it does count steps accurately in the walkin_x0000_㾀_x0000__x0000__x0000__x0000__x0000__x0000__x0000__x0000__x0000__x0000__x0000__x0000__x0000__x0000__x0000__x0000__x0000__x0000__x0000__x0000__x0000__x0000__x0000__x0000__x0000__x0000__x0000__x0000_⸒⸒⸒楡⸒楡_x0000__x0000__x0000__x0000__x0000__x0000__x0000__x0000_ꮫﾫ쀀䒢_x0000_㾀_x0000_㾀_x0000__x0000__x0000__x0000__x0000_䈨_x0000__x0000__x0000_㾀_x0000__x0000_䀀䐉_x0000__x0000__x0000__x0000__x0000_㾀_x0000__x0000__x0000__x0000__x0000__x0000__x0000__x0000__x0000__x0000__x0000__x0000__x0000__x0000__x0000__x0000__x0000__x0000__x0000__x0000__x0000__x0000__x0000__x0000__x0000__x0000__x0000__x0000_⸒⸒⸒楡⸒楡_x0000__x0000__x0000__x0000__x0000__x0000__x0000__x0000_ꮫﾫ_x0000_㾀_x0000_㾀_x0000_㾀_x0000__x0000__x0000__x0000__x0000_䒨_x0000__x0000__x0000_㾀_x0000__x0000_䀀䐉_x0000__x0000__x0000__x0000__x0000_㾀_x0000__x0000__x0000__x0000__x0000__x0000__x0000__x0000__x0000__x0000__x0000__x0000__x0000__x0000__x0000__x0000__x0000__x0000__x0000__x0000__x0000__x0000__x0000__x0000__x0000__x0000__x0000__x0000_⸒⸒⸒楡⸒楡_x0000__x0000__x0000__x0000__x0000__x0000__x0000__x0000__xFFFF__xFFFF__x0000_䍺_x0000_䆠_x0000_㾀_x0000__x0000__x0000__x0000__x0000_쌕_x0000__x0000__x0000_㾀_x0000__x0000__x0000__x0000__x0000__x0000__x0000__x0000__x0000_㾀챷눫䀀㺅_x0000_㮐_x0000__x0000__x0000__x0000__x0000_㨀_x0000__x0000__x0000__x0000__x0000_㨀_x0000__x0000__x0000__x0000__x0000__x0000__x0000__x0000__x0000_㾀_x0000_䌿_x0000__x0000__x0000_䍺_x0000_䆠_x0000__x0000__x0000__x0000__x0000__x0000__x0000__x0000__xFFFF__xFFFF__x0000_䍺_x0000_䆠_x0000_㾀_x0000__x0000__x0000__x0000__x0000_䋊_x0000__x0000__x0000_㾀_x0000__x0000__x0000__x0000__x0000__x0000__x0000__x0000__x0000_㾀챷눫䀀㻄_x0000_㮐_x0000__x0000__x0000__x0000__x0000_㨀_x0000__x0000__x0000__x0000__x0000_㨀_x0000__x0000__x0000__x0000__x0000__x0000__x0000__x0000__x0000_㾀⸒⸒⸒楡⸒楡_x0000__x0000__x0000__x0000__x0000__x0000__x0000__x0000__xFFFF__xFFFF__x0000_䍺_x0000_䆠_x0000_㾀_x0000__x0000__x0000__x0000_耀䎯_x0000__x0000__x0000_㾀_x0000__x0000__x0000__x0000__x0000__x0000__x0000__x0000__x0000_㾀챷눫_x0000_㨀耀㸄_x0000__x0000__x0000__x0000__x0000_㨀_x0000__x0000__x0000__x0000__x0000_㨀_x0000__x0000__x0000__x0000__x0000__x0000__x0000__x0000__x0000_㾀⸒⸒⸒楡⸒楡_x0000__x0000__x0000__x0000__x0000__x0000__x0000__x0000__xFFFF__xFFFF__x0000_䍺_x0000_䆠_x0000_㾀_x0000__x0000__x0000__x0000_䀀䐖_x0000__x0000__x0000_㾀_x0000__x0000__x0000__x0000__x0000__x0000__x0000__x0000__x0000_㾀챷눫_x0000_㷽耀㸄_x0000__x0000__x0000__x0000__x0000_㨀_x0000__x0000__x0000__x0000__x0000_㨀_x0000__x0000__x0000__x0000__x0000__x0000__x0000__x0000__x0000_㾀⸒⸒⸒楡⸒楡_x0000__x0000__x0000__x0000__x0000__x0000__x0000__x0000__xFFFF__xFFFF__x0000_䍺_x0000_䆠_x0000_㾀_x0000__x0000__x0000__x0000_쀀䑔_x0000__x0000__x0000_㾀_x0000__x0000__x0000__x0000__x0000__x0000__x0000__x0000__x0000_㾀챷눫耀㹼耀㸄_x0000__x0000__x0000__x0000__x0000_㨀_x0000__x0000__x0000__x0000__x0000_㨀_x0000__x0000__x0000__x0000__x0000__x0000__x0000__x0000__x0000_㾀⸒⸒⸒楡⸒楡_x0000__x0000__x0000__x0000__x0000__x0000__x0000__x0000__xFFFF__xFFFF__x0000_䍺_x0000_䆠_x0000_㾀_x0000__x0000__x0000__x0000_ꀀ䒉_x0000__x0000__x0000_㾀_x0000__x0000__x0000__x0000__x0000__x0000__x0000__x0000__x0000_㾀챷눫䀀㺽耀㸄_x0000__x0000__x0000__x0000__x0000_㨀_x0000__x0000__x0000__x0000__x0000_㨀_x0000__x0000__x0000__x0000__x0000__x0000__x0000__x0000__x0000_㾀_x0000__x0000__x0000__x0000__x0000_䍳_x0000_䆠_x0000__x0000__x0000__x0000__x0000__x0000__x0000__x0000__xFFFF__xFFFF__x0000_䈬_x0000_䍺_x0000__x0000__x0000__x0000__x0000__x0000__x0000__x0000__x0000__x0000__x0000__x0000__x0000__x0000__x0000__x0000__x0000__x0000__x0000__x0000__x0000__x0000__x0000__x0000_ꀀ㼝䀀㺚_x0000__x0000__x0000__x0000__x0000_㨀_x0000__x0000__x0000__x0000__x0000_㨀_x0000__x0000__x0000__x0000__x0000__x0000__x0000__x0000__x0000_㾀_x0000__x0000__x0000__x0000__x0000__x0000__x0000__x0000__x0000__x0000__x0000__x0000__x0000__x0000__x0000__x0000__xFFFF__xFFFF__x0000_䈬_x0000_䍺_x0000__x0000__x0000__x0000__x0000__x0000__x0000__x0000__x0000__x0000__x0000__x0000__x0000__x0000__x0000__x0000__x0000__x0000__x0000__x0000__x0000__x0000__x0000__x0000_䀀㼣䀀㺚_x0000__x0000__x0000__x0000__x0000_㨀_x0000__x0000__x0000__x0000__x0000_㨀_x0000__x0000__x0000__x0000__x0000__x0000__x0000__x0000__x0000_㾀_x0000__x0000__x0000__x0000__x0000__x0000__x0000__x0000__x0000__x0000__x0000__x0000__x0000__x0000__x0000__x0000__xFFFF__xFFFF__x0000_䈬_x0000_䍺_x0000_㾀_x0000__x0000__x0000__x0000__x0000__x0000__x0000__x0000__x0000_㾀_x0000__x0000__x0000_슎_x0000__x0000__x0000__x0000__x0000_㾀_x0000__x0000__x0000_㨀 㼷_x0000__x0000__x0000__x0000__x0000_㨀_x0000__x0000__x0000__x0000__x0000_㨀_x0000__x0000__x0000__x0000__x0000__x0000__x0000__x0000__x0000_㾀_x0000__x0000__x0000_䊴_x0000_䈬_x0000_䍺_x0000__x0000__x0000__x0000__x0000__x0000__x0000__x0000__xFFFF__xFFFF__x0000_䈬_x0000_䍺_x0000_㾀_x0000__x0000__x0000__x0000__x0000__x0000__x0000__x0000__x0000_㾀_x0000__x0000__x0000_䌳_x0000__x0000__x0000__x0000__x0000_㾀_x0000__x0000__x0000_㲸 㼷_x0000__x0000__x0000__x0000__x0000_㨀_x0000__x0000__x0000__x0000__x0000_㨀_x0000__x0000__x0000__x0000__x0000__x0000__x0000__x0000__x0000_㾀⸒⸒⸒楡⸒楡_x0000__x0000__x0000__x0000__x0000__x0000__x0000__x0000__xFFFF__xFFFF__x0000_䈬_x0000_䍺_x0000_㾀_x0000__x0000__x0000__x0000__x0000__x0000__x0000__x0000__x0000_㾀_x0000__x0000_耀䏖_x0000__x0000__x0000__x0000__x0000_㾀_x0000__x0000__x0000_㴶 㼷_x0000__x0000__x0000__x0000__x0000_㨀_x0000__x0000__x0000__x0000__x0000_㨀_x0000__x0000__x0000__x0000__x0000__x0000__x0000__x0000__x0000_㾀_x0000__x0000__x0000__x0000__x0000_䈬_x0000_䋰_x0000__x0000__x0000__x0000__x0000__x0000__x0000__x0000_獆Ａ_x0000_䀀ሀ䛥_x0000_㾀_x0000__x0000__x0000__x0000__x0000_䈤_x0000__x0000__x0000_㾀_x0000__x0000_⨀웡_x0000__x0000__x0000__x0000__x0000_㾀_x0000__x0000__x0000__x0000__x0000__x0000__x0000__x0000__x0000__x0000__x0000__x0000__x0000__x0000__x0000__x0000__x0000__x0000__x0000__x0000__x0000__x0000__x0000__x0000__x0000__x0000__x0000_㾀_x0000__x0000_倀䛡_x0000_䀀ሀ䛥_x0000__x0000__x0000__x0000__x0000__x0000__x0000__x0000__xFFFF__xFFFF__x0000_䌉_x0000_䇠_x0000_㾀_x0000__x0000__x0000__x0000__x0000_䋈_x0000__x0000__x0000_㾀_x0000__x0000_䀀䐉_x0000__x0000__x0000__x0000__x0000_㾀袋떃쀀㻳䀀㻦_x0000__x0000__x0000__x0000__x0000_㨀_x0000__x0000__x0000__x0000__x0000_㨀_x0000__x0000__x0000__x0000__x0000__x0000__x0000__x0000__x0000_㾀⸒⸒⸒楡⸒楡_x0000__x0000__x0000__x0000__x0000__x0000__x0000__x0000__xFFFF__xFFFF__x0000_䊨_x0000_䇠_x0000_㾀_x0000__x0000__x0000__x0000__x0000_䆀_x0000__x0000__x0000_㾀_x0000__x0000_䀀䐉_x0000__x0000__x0000__x0000__x0000_㾀㞽떆 㼍䀀㻚_x0000__x0000__x0000__x0000__x0000_㨀_x0000__x0000__x0000__x0000__x0000_㨀_x0000__x0000__x0000__x0000__x0000__x0000__x0000__x0000__x0000_㾀⸒⸒⸒楡⸒楡_x0000__x0000__x0000__x0000__x0000__x0000__x0000__x0000__xFFFF__xFFFF__x0000_䉠_x0000_䇠_x0000_㾀_x0000__x0000__x0000__x0000__x0000_䍭_x0000__x0000__x0000_㾀_x0000__x0000_䀀䐉_x0000__x0000__x0000__x0000__x0000_㾀㞽떆㼗䀀㻚_x0000__x0000__x0000__x0000__x0000_㨀_x0000__x0000__x0000__x0000__x0000_㨀_x0000__x0000__x0000__x0000__x0000__x0000__x0000__x0000__x0000_㾀⸒⸒⸒楡⸒楡_x0000__x0000__x0000__x0000__x0000__x0000__x0000__x0000__x0000_㨀 㼗_x0000__x0000__x0000_㾀_x0000__x0000__x0000__x0000__x0000__x0000__x0000__x0000__x0000__x0000__x0000_䍺_x0000_䍺_x0000_㾀_xFFFF__xFFFF_⸒⸒⸒槡⸒槡_x0000__x0000__x0000__x0000__x0002__x0000__x0000__x0000__xFFFF__xFFFF__x0000_㨀 㼗_x0000_㨀_x0000__x0000__x0000__x0000__x0000_㨀_x0000__x0000__x0000__x0000__x0000__x0000__x0000__x0000__x0000__x0000__x0000__x0000__x0000__x0000__x0010__x0000_㾐ቐ_x000C__x0000__xFFFF__xFFFF__xFFFF__xFFFF__x0000_㾀_x0000__x0000__x0000__x0000__x0000__x0000__x0000__x0000__x0000_㾀_x0000__x0000__x0000__x0000__x0000__x0000__x0000__x0000__x0000_㾀_x0000__x0000_䀀䔜退䛢_x0000__x0000__x0000_㾀_xFFFF__xFFFF__x0000__x0000__xFFFE__xFFFF_＄_xFFFF__x0000_㨀_x0000__x0000__x0000__x0000__x0000__x0000__x0000__x0000__x0000_㨀_x0000__x0000__x0000__x0000__x0000__x0000__x0000__x0000__x0000_㾀_x0000__x0000__x0000_㷽 㼗_x0000__x0000__x0000_㾀_xFFFF__xFFFF__xFFFF__xFFFF__xFFFF__xFFFF__x0000__x0000_￼_xFFFF__x0000_䍺_x0000_䍺_x0000_㾀_xFFFF__xFFFF_⸒⸒⸒槡⸒槡_x0000__x0000__x0000__x0000__xFFFE__xFFFF__x0000__x0000__xFFFF__xFFFF__x0000_㷽 㼗_x0000_㨀_x0000__x0000__x0000__x0000__x0000_㨀_x0000__x0000__x0000__x0000__x0000__x0000__x0000__x0000__x0000__x0000__x0000__x0000__x0000__x0000_￐_xFFFF_㾐ቐ，_xFFFF__xFFFF__xFFFF__xFFFF__xFFFF__x0000_㾀_x0000__x0000__x0000__x0000__x0000__x0000__x0000__x0000__x0000_㾀_x0000__x0000__x0000__x0000__x0000__x0000__x0000__x0000__x0000_㾀_x0000__x0000_䔫退䛢_x0000__x0000__x0000_㾀_xFFFF__xFFFF__x0000__x0000__x0002__x0000__x0004__x0000__x0000_㨀_x0000__x0000__x0000__x0000__x0000__x0000__x0000__x0000__x0000_㨀_x0000__x0000__x0000__x0000__x0000__x0000__x0000__x0000__x0000_㾀_x0000__x0000_䀀㻼 㽗_x0000__x0000__x0000_㾀_x0000__x0000__x0000__x0000__x0000__x0000__x0000__x0000__x0000__x0000__x0000_䍺_x0000_䍺_x0000_㾀_xFFFF__xFFFF_⸒⸒⸒槡⸒槡_x0000__x0000__x0000__x0000__x0002__x0000__x0000__x0000__xFFFF__xFFFF_䀀㻼 㽗_x0000_㨀_x0000__x0000__x0000__x0000__x0000_㨀_x0000__x0000__x0000__x0000__x0000__x0000__x0000__x0000__x0000__x0000__x0000__x0000__x0000__x0000__x0010__x0000_㾐ቐ_x000C__x0000__x0000__x0000__x0000__x0000__x0000_㾀_x0000__x0000__x0000__x0000__x0000__x0000__x0000__x0000__x0000_㾀_x0000__x0000__x0000__x0000__x0000__x0000__x0000__x0000__x0000_㾀_x0000__x0000_耀䔻退䛢_x0000__x0000__x0000_㾀_x0000__x0000__x0000__x0000__x0002__x0000__x0004__x0000__x0000_㨀_x0000__x0000__x0000__x0000__x0000__x0000__x0000__x0000__x0000_㨀_x0000__x0000__x0000__x0000__x0000__x0000__x0000__x0000__x0000_㾀_x0000__x0000_ꀀ㼝_x0000_㵒_x0000__x0000__x0000_㾀_x0000__x0000__x0000__x0000__x0000__x0000__x0000__x0000__x0000__x0000__x0000_䍺_x0000_䍺_x0000_㾀_xFFFF__xFFFF_⸒⸒⸒槡⸒槡_x0000__x0000__x0000__x0000__x0002__x0000__x0000__x0000__xFFFF__xFFFF_ꀀ㼝_x0000_㵒_x0000_㨀_x0000__x0000__x0000__x0000__x0000_㨀_x0000__x0000__x0000__x0000__x0000__x0000__x0000__x0000__x0000__x0000__x0000__x0000__x0000__x0000__x0010__x0000_㾐ቐ_x000C__x0000__x0000__x0000__x0000__x0000__x0000_㾀_x0000__x0000__x0000__x0000__x0000__x0000__x0000__x0000__x0000_㾀_x0000__x0000__x0000__x0000__x0000__x0000__x0000__x0000__x0000_㾀_x0000__x0000_ 䕋退䛢_x0000__x0000__x0000_㾀_x0000__x0000__x0000__x0000__x0002__x0000__x0004__x0000__x0000_㨀_x0000__x0000__x0000__x0000__x0000__x0000__x0000__x0000__x0000_㨀_x0000__x0000__x0000__x0000__x0000__x0000__x0000__x0000__x0000_㾀_x0000__x0000_耀㹼耀㸴_x0000__x0000__x0000_㾀_xFFFF__xFFFF__xFFFF__xFFFF__xFFFF__xFFFF__x0000__x0000_￼_xFFFF__x0000_䍺_x0000_䍺_x0000_㾀_xFFFF__xFFFF_⸒⸒⸒槡⸒槡_x0000__x0000__x0000__x0000__xFFFE__xFFFF__x0000__x0000__xFFFF__xFFFF_耀㹼耀㸴_x0000_㨀_x0000__x0000__x0000__x0000__x0000_㨀_x0000__x0000__x0000__x0000__x0000__x0000__x0000__x0000__x0000__x0000__x0000__x0000__x0000__x0000_￐_xFFFF_˸切疍_x0005_꼈ቋ孀඙_xFFFF__xFFFF__xFFFF__xFFFF__xFFFF__xFFFF__xFFFF__xFFFF__xFFFF__xFFFF_헕ￕ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ꮫ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Ȑሀ璕_x0005_ꋐቑ瀐ነ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Ǫ璻_x0005_瀐ነ껸቏_x0000__x0000_ֻ_x0000_ּ_x0000__x0016__x0000_"_x0000_ֻ_x0000_ּ_x0000__x0016__x0000_"_x0000_ֺ_x0000_ֽ_x0000__x0015__x0000_#_x0000_*_x0000_ȇ_x0000_ճ_x0000_Ȱ_x0000_ֽ_x0000_#_x0000__x0000__x0000__x0000__x0000__x0000__x0000__x0000__x0000_Ġ_x0000_諈ሷ鮸ᄥ_xDB2C_ᄢ縌ᄦ㈘ቈ⾠ඇ_x0000__x0000__x0000__x0000_䀃_x0000__x0000_＀䄃_x0000__xFFFF__xFFFF__x0000__x0000__x0000__x0000__x0000__x0000__x0000__x0000__x0000__x0000_ᄀ_x0000__x0000__x0000__x0000__x0000__x0000__x0000__x0000__x0000_฀_x0000__x0000__x0000__x0000__x0000_฀_x0000__x0000__x0000__x0000__x0000__x0000__x0000__x0000__x0000_䀀_x0000__x0000__x0000_䀀_x0000__x0000__x0000__x0000__x0000__x0000__x0000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ꠘඇꠤඇ꠰ඇ_x0000__x0000__xFFFF__xFFFF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</si>
  <si>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R3EKLFGQGV02SG,R23WEMNZK46UV3,R1G2C7XV8CAM7W,R1O1T0NB6M5CU4,RY95PJLUIT03E,R2HMI9LDLJ1S2Y,R216CF66UYJR2A,R1XD0A6A2KGJZ7</t>
  </si>
  <si>
    <t>B08HV83HL4</t>
  </si>
  <si>
    <t>Redmi A1 (Light Blue, 2GB RAM, 32GB Storage) | Segment Best AI Dual Cam | 5000mAh Battery | Leather Texture Design | Android 13</t>
  </si>
  <si>
    <t>B0B3CQBRB5</t>
  </si>
  <si>
    <t>Redmi A1 (Black, 2GB RAM, 32GB Storage) | Segment Best AI Dual Cam | 5000mAh Battery | Leather Texture Design | Android 13</t>
  </si>
  <si>
    <t>Redmi A1 (Light Green, 2GB RAM 32GB ROM) | Segment Best AI Dual Cam | 5000mAh Battery | Leather Texture Design | Android 13</t>
  </si>
  <si>
    <t>B0B5LVS733</t>
  </si>
  <si>
    <t>R2NB2K5XC70FKP,R3623Q21H3MKP6,R1XVC6NEYU3ZHV,RNFY9ZYM6195O,R3TUSIFSD4QCKJ,R22PD5EXXTFXP,R1LXC8W3AJAQ3I,R3U0OEWBKIO5Z4</t>
  </si>
  <si>
    <t>B0BMGB3CH10</t>
  </si>
  <si>
    <t>B08D77XZX6</t>
  </si>
  <si>
    <t>R2DD2M5YARW7R2,R2M9ZYNGGV1ZLN,RNWNTRNLSJWSB,R3BJBPNI2XP8HF,RI1FLXH6TFEAJ,R172WRCQLOW97V,R3721R2I1BFETF,R2DH3Z46FTCXQ9</t>
  </si>
  <si>
    <t>B08MC57J32</t>
  </si>
  <si>
    <t>B08HVL8QN4</t>
  </si>
  <si>
    <t>B08VFF6JQ9</t>
  </si>
  <si>
    <t>B0B4F2XCK4</t>
  </si>
  <si>
    <t>B0BF563HB5</t>
  </si>
  <si>
    <t>B09GFLXVH10</t>
  </si>
  <si>
    <t>B09XB7DPW2</t>
  </si>
  <si>
    <t>B07PFJ5W32</t>
  </si>
  <si>
    <t>R2FY1Z66KZXJWD,R2HMU574902EOQ,R33J3X2N75IXU3,R3GGQG1U2KLAE3,R31AMOLX49DVF9</t>
  </si>
  <si>
    <t>R27MK332LTT5KS,R2TN6LNGD4FLYB,RVZJOLWLG5JZ9,R32Y3RXFGS0N8S,R1WG388SX6A8SS,R3FCO1GKVP9JHZ,REQQ0KOQUU7N5,RB48XNZD8P2Q5</t>
  </si>
  <si>
    <t>B0BF54LXW7</t>
  </si>
  <si>
    <t>B09XB7SRQ6</t>
  </si>
  <si>
    <t>B08ZN4B122</t>
  </si>
  <si>
    <t>R2U0MOPP5A6KMF,RPZFZ77ZCT4IM,R2K55RM7YMMECZ,RAOZT6IRRYUCQ,R2G7L7325PDXOX,R2DJYKMFRAQOTE,R6WQGLVY46ZMZ,RT72XDZGEHFR7</t>
  </si>
  <si>
    <t>B0B3RSDSZ4</t>
  </si>
  <si>
    <t>B08VB34KJ2</t>
  </si>
  <si>
    <t>B0B5DDJNH5</t>
  </si>
  <si>
    <t>B09MQSCJQ2</t>
  </si>
  <si>
    <t>R2LYKHFGZWSYDL,R2LAYGYWWKW3YG,RAG4DPQGRW30H,RY14T5VSHXOVL,R32YZCYBC5ZRV5,R1DMAEV6DQYUOD,RNR9AZJON6EHU,R2NUKH8120XBX2</t>
  </si>
  <si>
    <t>R3BGA0IR8XWNFF,R1Z9SVTENNC9JG,RE5OA1UZUJM9W,R285X2YEP7XRRW,R1ENCB49VUPLIC,R23RJUU2U87L75,RM2L3W83I8OIA,R6BV56BS9PVP10</t>
  </si>
  <si>
    <t>B09MT84WV6</t>
  </si>
  <si>
    <t>RLCW4ACH6TGM7,RS7QQ6IPVH0ZK,R1DN62U7XKE8ZR,R2OIY1BC4689L3,R1WK9XGOKLW4ZN,R2K4PQ80K8G5PO,R9R2RIKI1CO8Z,RHAN9P6JJBKA6</t>
  </si>
  <si>
    <t>B07WDKLRM5</t>
  </si>
  <si>
    <t>B07GXHC692</t>
  </si>
  <si>
    <t>R128LZ0DN2NZBZ,R3LFQ7EDHZ6DKM,RUSJFUV64DPWM,RHNVN7WEES6ZV,R3LHNY1FJU5Z62,RYD25TMDIWVXF,R22G4CIX0JF8CT,R3KZ4E667WBY59</t>
  </si>
  <si>
    <t>B08D75R3Z2</t>
  </si>
  <si>
    <t>R2MHX3EGIJVMNQ,R1FHCHWONZZ0YJ,R216RLQKYB7TWS,R1LN12XSMIYTOW,R1TG4AO6RXHQNZ,R1FCJNCO47BBLU,REHOKLPMH5R8P,R34LHGI3NRQ0Y3</t>
  </si>
  <si>
    <t>B0B14MR9L2</t>
  </si>
  <si>
    <t>R34U56TMQL8B9J,R2SPWOVTNO9SQP,R1D39QP2DCGN5D,RP84GJ5M88XI,R16V2OB7NBKY0L,R22NOAMYT0PYEE,R1QAI2QLFV2ST1,RMXN9V3YLV8Q10</t>
  </si>
  <si>
    <t>R83JPRO9V52P,R3UTU1ETF9YL12,RSOL1K3LF3E2I,R377A8K2HZUIKP,R34U15DVK45JC1,RAI2NHXM94X69,R3IW1BTNA6GQJ4,R1VS6ME7USZQ77</t>
  </si>
  <si>
    <t>B09V2PZDX9</t>
  </si>
  <si>
    <t>2 year manufacturer warranty|Immersive Audio with Deep Bass; Bluetooth 5.0; 8 Hours Music Time; 1.5 Hours Charging Time; 10m Wireless Range; Strong Connectivity; Passive Noise Cancelation; Fast Charging &amp; IPX4 Water Resistant|In-line remote control allow 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t>
  </si>
  <si>
    <t>R1Z1YO987IN6WA,RRW1QA494UE5V,R14EM7EM0MGBC5,RLPQ6DDNYDH9F,R1NX8T5TN04CZ1,R135SE2MJDL8AY,R2GLOHTJX5OYOQ,R3TYVHL507XB77</t>
  </si>
  <si>
    <t>B07RD611Z9</t>
  </si>
  <si>
    <t>R1ZQQKZCCG4KD2,R1OHAWNCB4K26S,R1A7EDRAMKIXJ6,R2H3UO33625F4U,R3UX0I4P6QYZDT,R2WBZ23WWYQWIS,R2VDCJG8SCEN6I,R1NEXD5T49KYP10</t>
  </si>
  <si>
    <t>RWVCDTLWJRC3M,R3MJ0JMWK80XK8,R9ZFKUH0FBRMX,R21NL80UATYBKB,R1CUCX33DRNLV3,R2FI0QR1J4J704,R3RKJLBB11FNIO,R25C9QT8WYDZG10</t>
  </si>
  <si>
    <t>B0B4F5L739</t>
  </si>
  <si>
    <t>Gizga Essentials Spiral Cable Protector Cord Saver for Mac Charger, iPhone Charger, Wire Protector, Lightweight Durable Flexible Wire Winder for Charging Cables, Data Cables, Earphones, Pack of 11</t>
  </si>
  <si>
    <t>B09QS8V5N9</t>
  </si>
  <si>
    <t>B089WB69Y2</t>
  </si>
  <si>
    <t>B09P858DK9</t>
  </si>
  <si>
    <t>B07WHQWXL8</t>
  </si>
  <si>
    <t>B07WDK3ZS7</t>
  </si>
  <si>
    <t>R2WQHYFXQ5BCCA,R3BU0MFK2ORFS6,R2A3HU0CB8SUQ4,R28DOVGVW1QZXZ,R26XU8W37JQI55,R2S12HQMGEON44,R2NVYGBTVG3FJR,R3VG49O0264FQ10</t>
  </si>
  <si>
    <t>B07N8RQ6W8</t>
  </si>
  <si>
    <t>3 GB RAM | 32 GB ROM | Expandable Upto 256 GB|16.51 cm (6.5 inch) HD+ Display | 88.7% Screen-to-body Ratio | LCD Multi-touch Display | 1600-by-720-pixel Resolution | 400 nits Max Brightness (Typical)|8MP Primary Camera (f/2.0 Aperture,4P Lens,4x, Digital 3 FOV) + 2MP (F2.4/Depth) + 2MP (F2.4/Macro) QuadCamera| 8MP (F1.8) Front Camera|Massive 6000 mAh Battery | Memory, Storage &amp; SIM: 8GB RAM | 128GB internal memory expandable up to 1TB| SIM 1 + SIM 2+ Micro SD|Latest Android v12.0, One UI 4 operating system.|Intelligent Voice Focus | Power Cool Technology</t>
  </si>
  <si>
    <t>R36T09OX35WPH0,R1SPKNBAZ5I7N1,R2H32V6C3AL47P,R3V0GQV599E046,R1K3DKKD38K4YV,R3GLFGKDB9OSU6,R19K03O5BUU15B,R3LHO7E66T27P10</t>
  </si>
  <si>
    <t>B08HVJCW96</t>
  </si>
  <si>
    <t>B07WGPKTS5</t>
  </si>
  <si>
    <t>B0B4F2ZWL4</t>
  </si>
  <si>
    <t>B08VB2CMR4</t>
  </si>
  <si>
    <t>RE1RVB3YIBPKD,R41RLIIPI7UUH,R232FT7DXDWX1C,R1V3MB7YGA2UND,R2TELVLYX3JH8E,RKUQAQZUBEG5P,R14GNLBYKUA03S,R3KGBGD8RQ7BH8</t>
  </si>
  <si>
    <t>B097R25DP8</t>
  </si>
  <si>
    <t>R1NARG7VJ59AD3,R6BEKBJDZAEX5,R36J5LRZNMMZXL,R2AHCTVOGP0T6P,R3HDBTGLJJ34YO,R2Q8HE3RM7HW5L,R1K6IPHKQQ03AJ,ROANI9ZPECRM1</t>
  </si>
  <si>
    <t>B09YDFKJF9</t>
  </si>
  <si>
    <t>B07WDK3ZS3</t>
  </si>
  <si>
    <t>R17AITIJSUGQPX,R2HIE7XFOYE3GL,R3E5Z7FQ1S0QX4,R285YUOW07EVMO,R3V4MXWG0YPF9R,R34N3UV1B4LL6W,R16JFD8JNYYTIE,R3G5PHC3VUAXU9</t>
  </si>
  <si>
    <t>R2IIY08QX4SR46,R267DLLCKGD15M,R31P4MQH7YLP4I,R42A5QTEMPPGQ,RHE6HF6ZA5R2W,R1YAD59EAWIPJS,RYH2UHSWNFEWJ,R23524DWSS2QQ4</t>
  </si>
  <si>
    <t>B092JHPL73</t>
  </si>
  <si>
    <t>R2U10LYYC10P7G,R247ATLN4EWIZW,R1MPFKYPRMO5YT,R1XY9CHD5RF3GK,RN7COQSQK4VHG,R77IUN9DGACP3,R1UEW20K7UFQ57,R1R38EQG1H6454</t>
  </si>
  <si>
    <t>RCP907FSHW2CI,R2XSNFIDSF8IL4,R2JB9PO5MV9LER,R1WOXRK1I1XUD1,R2R7NPFFHBHV2M,R209MH0VOGQ7EF,R276N47ZR7TWCM,RFYYONBM15HX6</t>
  </si>
  <si>
    <t>B09J2MM5C7</t>
  </si>
  <si>
    <t>R3UEORHQEZE02I,R2UPOYZPNU8349,R3C3HZYNE1WHDQ,R1N8R67WYJGKMJ,R3UZ1PKYHGKLV6,R2KA8O97VAZJBJ,R3OL0GIELMWSPG,R1KWGTMTWTIMQ10</t>
  </si>
  <si>
    <t>RBBUCW5C77081,R3OZNN0REGYW37,RPWJM0MSSSPKQ,RDOS8J6F5UUFR,R2FLPV0UUUZ7N9,R1V7G94DCYII33,R2JHT8YA8MKY6D,R2WB933QP966J8</t>
  </si>
  <si>
    <t>B08K4RDQ72</t>
  </si>
  <si>
    <t>B085CZ3SR2</t>
  </si>
  <si>
    <t>R28SHHTDCYFLEK,RV4W2N7V5XWQ2,RVXZKH1V12BGV,R2I4E5T7EM6I5F,R103G2OV6OFA3Q,R2RO9SXDGM8J5C,RRMMF8UU19VAL,R1ISB08X01VDS4</t>
  </si>
  <si>
    <t>B09Z6WH2N2</t>
  </si>
  <si>
    <t>FLiX (Beetel) USB to Type C PVC Data Sync &amp; 2A Smartphone Fast Charging Cable, Made in India, 480Mbps Data Sync, Tough Cable, 1 Meter Long USB Cable for USB Type C Devices Black XCD-C13</t>
  </si>
  <si>
    <t>RVRVEXC4LY123,R1T78WUQICUVWR,R1DOXKQXS4PKV4,RVUE4MKJEQRHT,R19TF5TUY71HKH,R37SY71K0T1BJN,R2S5BGMA1NFQKX,R1YLUKFUNEFOS9</t>
  </si>
  <si>
    <t>R18WAOEKUC44AI,R1BGNNW7TQ5MPS,R2L7845B2RVR6N,RMOKL16V5DQIB,R3FXQ9F63UCILJ,R2L6CGYUBY0JJI,R7KWJGO2GW0F1,R1H7NLDDU8PSE7</t>
  </si>
  <si>
    <t>B07WGPKMP6</t>
  </si>
  <si>
    <t>B07GNC2593</t>
  </si>
  <si>
    <t>B09TP5KBN8</t>
  </si>
  <si>
    <t>B09V175NP8</t>
  </si>
  <si>
    <t>B09QS9X9L9</t>
  </si>
  <si>
    <t>3 meter special reversible Type-C to USB A male user-friendly design helps you insert the connector in a right way all the time|Data sync and charge for apple new MacBook 12 inch, nexus 5x, nexus 6p, OnePlus 2, pixel c, Lumia 950, Lumia 950 xl, Nokia n1, 3 FOV) + 2MP (F2.4/Depth) + 2MP (F2.4/Macro) QuadCamera| 8MP (F1.8) Front Camera|Massive 6000 mAh Battery | Memory, Storage &amp; SIM: 8GB RAM | 128GB internal memory expandable up to 1TB| SIM 1 + SIM 2+ Micro SD|Latest Android v12.0, One UI 4 operating system.|Intelligent Voice Focus | Power Cool Technology 1㄀緞*써ቊ薀ᄲata Switching|Connector type(⠀緇*ᛸᄱꀰᄥjack%─緊*炨ሴ熠࠵ Batteries befor</t>
  </si>
  <si>
    <t>R1DXRMVWV2OVE8,R1G4I5FLAHM16P,R2BJFG3I9TAZ2P,R2WKO9Y6VGUOOP,R35RERUQG5AERU,RQVMA35UH4D2P,R1NECHJ8DC9INS,RDDDU5N0JHZS8</t>
  </si>
  <si>
    <t>Myvn 30W Warp/20W Dash Charging Usb Type C Charger Cable Compatible For Cellular Phones Oneplus 8T 8 8Pro 7 Pro / 7T / 7T Pro Nord And Oneplus 3 / 3T / 5 / 5T / 6 / 6T / 8</t>
  </si>
  <si>
    <t>B0BDYW3RN4</t>
  </si>
  <si>
    <t>B09LJ116B6</t>
  </si>
  <si>
    <t>R2E39V9PQNSKB2,R3UPIMMS24KIKB,RM0KONA0D7IDQ,R72MOQ4D28G1E,R1X07P7FPU0WD8,R7VI24QL64CL,RE10WZDEARA78,R5P9JRFHZZ910</t>
  </si>
  <si>
    <t>RPGI8FD8L5XJ6,R36XGTWLTTWPKY,R11S82IA4CCOBF,R2N5BCWW3L6N61,R368GSXQQ4XZOQ,R2IX7Y214VQ393,R3E53UMP67OLFQ,R1A09WDPBYAYY6</t>
  </si>
  <si>
    <t>B0BBFJLP22</t>
  </si>
  <si>
    <t>R3KJZVGMCEDPKA,R1EU6W1X8DZQN1,RE8OSDUM47BMX,R3L27Z1PJ76EKV,R1834GGPCPMNI7,R1UMU1N5S0KAZR,R1WXD21WPVTX5W,RKAXT22G5HS63</t>
  </si>
  <si>
    <t>Arijit Mishra,MOHAMMED JAHANGIR,pranav,SHANKAR,Abiram,thirumaran,purti,antony94</t>
  </si>
  <si>
    <t>R3IBC8ULMDZUKM,R347N3QN1A9C,RUY22A4DUCUEL,R11AIQ47T2I3TL,R3LJ607WFYPUQ4,R3COKVLLD9MI38,R295JPL1432HLX,RCIVIPD80E5T9</t>
  </si>
  <si>
    <t>B08JW1GVS8</t>
  </si>
  <si>
    <t>R1PRZD3XZDNYN9,R2ZE4LMVZ6V163,RKC553AXS535M,R333JM0032BELJ,R5S6E55NYGJUK,R2ZE9NQLM0OD5B,RNZNVONK9XAL7,RIZOHKWA7NHO5</t>
  </si>
  <si>
    <t>B0B5V47VK5</t>
  </si>
  <si>
    <t>B08H21B6V8</t>
  </si>
  <si>
    <t>R1JO87DOGUEQHC,R1UQ0AYNB30CZS,R34O4E591I5RJN,R2X9U1VWHBNIAX,RPRRWM1J2QDNP,R32LTUGL01I85B,R1HKJTBFVLO3DB,R3S7HEACPHR8D6</t>
  </si>
  <si>
    <t>Budget friendly watch,Good product at this price range,Ok,Satisfied,Watch ‚åöÔ∏è Review,Nice,Display touch was good but screen bazales is too much,Nice watch under 2001</t>
  </si>
  <si>
    <t>B01FSYQ2A5</t>
  </si>
  <si>
    <t>R2E3GV1LFGQNFD,R3IM6TBVGY4SYQ,R236B8Q3BSGZJ7,RO9KNXZ2RH2TI,RT2VNM024LSCP,R3PRBLGHPRCZ6A,R1AYA1JIHAVM50,RR81G0GIJQKT10</t>
  </si>
  <si>
    <t>B08BQ947H4</t>
  </si>
  <si>
    <t>B0B7DHSKS8</t>
  </si>
  <si>
    <t>B07WHS7MZ2</t>
  </si>
  <si>
    <t>5 GB RAM | 64 GB ROM | Expandable Upto 512 GB|16.59 cm (6.53 inch) HD+ Display|13MP + 2MP + 2MP | 5MP Front Camera|5000 mAh Lithium-ion Polymer Battery|MediaTek Helio G35 Processor</t>
  </si>
  <si>
    <t>POPIO Tempered Glass Screen Protector Compatible for iPhone 12 / iPhone 12 Pro with Case Friendly Edge to Edge Coverage and Easy Installation kit, Pack of 2</t>
  </si>
  <si>
    <t>R2K2YNHJ952H5J,R1I8HU4RYFCVYW,R2DH2MLDOFTD73,R35L5ENDJ4MHKH,R3GBYEZ0GVZWLC,R1774TGNOXHCP3,R3RHTIGZI3S51Q,R2378C6LJXZXO2</t>
  </si>
  <si>
    <t>B0B82YGCF7</t>
  </si>
  <si>
    <t>RGEDIZCX7LB34,R19GGFEAAXAUKK,R3L3EFRRM8X2IY,REN3MEL7IYDKT,R2H176Z5380NWJ,R1AFCXRUZ8KCCK,R16381PP969JBP,RFDKRGYGQB7U7</t>
  </si>
  <si>
    <t>B08BCKN300</t>
  </si>
  <si>
    <t>R173QPQASTIM5E,R2RU5623DZ9ZWI,R16QI7DHVXJVCI,R3JNLJTK4WJSKY,RLJ5VUW87FE0G,R3VFYJ2WAD73ZC,R37T2ABX4GMGHX,RAR3D2XLJPVF8</t>
  </si>
  <si>
    <t>B09HSKYMB4</t>
  </si>
  <si>
    <t>POPIO Tempered Glass Compatible for iPhone 13 / iPhone 13 Pro/iPhone 14 (Transparent) Edge to Edge Full Screen Coverage with Installation Kit, Pack of 3</t>
  </si>
  <si>
    <t>RM88OEEDBGL7E,RA49OAQBPGOY1,R1P18CRYE9Z987,R1NE7OSB0O86A5,R2CN1JTT7L1C7H,R20OTH46ZTVPQN,RDXU0X5IQVEFY,R1F0IEQUUDWM19</t>
  </si>
  <si>
    <t>R1B4DF1E33G2SC,R1EUC6Y0ZY18QE,R3BW81NGN6FTO4,R1LUISQ85F9MSU,R1J90WSEGDNEMJ,RI68W30TV8E76,R3BBHIDI76JIAY,R1V51JJ6JQXQU7</t>
  </si>
  <si>
    <t>B09T37CKQ6</t>
  </si>
  <si>
    <t>B08VB57559</t>
  </si>
  <si>
    <t>R3R5DS04EXELTJ,R3JBXYOBYRX0A9</t>
  </si>
  <si>
    <t>B0B9BXKBC8</t>
  </si>
  <si>
    <t>5 GB RAM | 64 GB ROM | Expandable Upto 512 GB 16.59 cm (6.53 inch) HD+ Display 13MP + 2MP + 2MP | 5MP Front Camera 5000 mAh Lithium-ion Polymer Battery MediaTek Helio G35 Processor</t>
  </si>
  <si>
    <t>B09NVPJ3P5</t>
  </si>
  <si>
    <t>B0B3NDPCS10</t>
  </si>
  <si>
    <t>R33M2Q7OES3GBK,R125QF7WMZW3NW,RMDVRDSEK73L9</t>
  </si>
  <si>
    <t>B098QXR9X3</t>
  </si>
  <si>
    <t>B07H1S7XW9</t>
  </si>
  <si>
    <t>B0BNXFDTZ3</t>
  </si>
  <si>
    <t>B088ZFJY83</t>
  </si>
  <si>
    <t>B09BCNQ9R3</t>
  </si>
  <si>
    <t>B0B9BD2YL5</t>
  </si>
  <si>
    <t>KINGONE Wireless Charging Pencil (2nd Generation) for iPad with Magnetic and Tilt Sensitive, Palm Rejection, Compatible with Apple iPad Pro 11 inch 1/2/3/4, iPad Pro 12.9 Inch 3/4/5/6, iPad Air 4/5, mini7</t>
  </si>
  <si>
    <t>R3LJ3MMSH7Z1BT,RPYZX0CFFJI72,R358NYWUQLR164</t>
  </si>
  <si>
    <t>R2TD3N245ZRZKA,R2I93780O12B86,R3VTLQFO4KMHHC,R1T0W8Y2RD3FQP,RUL4CK8TAFSM6,R10TVE5WRTUL6T,R1CT7PUFT9SH87,R119BACSU1D5W1</t>
  </si>
  <si>
    <t>B08TV2P1N9</t>
  </si>
  <si>
    <t>RIRMEEQUWCCJK,R1E187080D8HAU,R1RPZJJNQM76M1,R1NM9CFXWMQWWF,R2E3PSSWPOJU6N,RTA5F8RZUBJ2D,R1SZB32SSCJBY5,R199WTHV00BUR5</t>
  </si>
  <si>
    <t>R19QUEKHANF087,R2CU03OULJTK2A,R1SHVTKMHHOREL,R16MDWVEULVTGY,R24VBI0XML9AS5,RO1WU1XMSF20C,R17U7AO7GNBOX8,R2HES1EME0OXU5</t>
  </si>
  <si>
    <t>RW3YCZCKGOBH,R3099XAIXYVYOG,R355B0JH9K3ZSR,RJS13UCRXJ0V3,RVHF9P5OW46KR,R19S4YL4JL81R9,R1OUTZ9YCQLAMM,RGN1P0TZA7RF1</t>
  </si>
  <si>
    <t>B08W56G1K10</t>
  </si>
  <si>
    <t>R8UDGYG74HT52,R1ZKTL2UFMHHOQ,R2XQ7ANJA4VF12,RNHDS9HCAZYPP,R2GML0ZIF4G3XG,R25B9RAM7E6ERE,R1A8S1062HZ64L,R3K1WGUC05G379</t>
  </si>
  <si>
    <t>B01L8ZNWN3</t>
  </si>
  <si>
    <t>4 buttons improve productivity;Optical sensor works on most surfaces|The sleek and modern HP Mouse X1000 adds an instant touch of trend-setting style to any work space .|Glossy black and metallic gray shine with sophistication|3 years manufacturer warrant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t>
  </si>
  <si>
    <t>B07TCN5VR10</t>
  </si>
  <si>
    <t>B00ZYLMQH1</t>
  </si>
  <si>
    <t>R26YAKWWPQSNL,R30L263BU0PTZP,R1A8G9G8J5Z3V5,RBTZE0Y27F7IZ,R2HS8RN6NBKP6Z,R39640821J2S6S,R75IA3ZAEBTFU,RCVN98N40B1C6</t>
  </si>
  <si>
    <t>B01HJI0FS3</t>
  </si>
  <si>
    <t>B076B8G5D9</t>
  </si>
  <si>
    <t>B07KCMR8D7</t>
  </si>
  <si>
    <t>6 vibrant Neon body color|Smooth and fast writing|Japanese waterproof ink|Country of Origin: India</t>
  </si>
  <si>
    <t>B07QZ3CZ49</t>
  </si>
  <si>
    <t>R1SNDKJ3F47REI,R2TKI3QCYTIHEU,R3LOHD95Y9I8Q3,R3L674Y2TEWO4K,RCNO312K340D9,R21QJQYXKVPKBW,R11VGKTVQCTPW1,RIME7JQPW8QM9</t>
  </si>
  <si>
    <t>R14ALM4LONM07K,RBQ5KLENMT5W,RC8LE1R8ZUXK6,R2DOHSMCOKMG28,R23BQ1TQ435IEO,RX6XRNRWHWUBM,RQTVJP9U5HCTZ,R19QIA3XET90J8</t>
  </si>
  <si>
    <t>B08ZJDWTJ2</t>
  </si>
  <si>
    <t>B08YDFX7Y2</t>
  </si>
  <si>
    <t>B07SLMR1K7</t>
  </si>
  <si>
    <t>R1HP1ZGFB28GM7,R3JCTIK67UAT4K,R2S9JBF2ECD6C6,R2M4VC26VFSJ5K,R2I3JCCVO4U03G,R3NOWQBXUGHRI9,R3ULD6B7PBI3FQ,R2UQOW05XNOHS6</t>
  </si>
  <si>
    <t>First day impressions: A BEAST!,A decent all rounder.,All good but multiple pairing is awful,Good Product by BoAt,Good Product (but Not well-finished) at a Fair Price of 1600</t>
  </si>
  <si>
    <t>R3QXJLS2BDGPZU,R2ZQ7IF3YXTAYB,RB59C2UES2IGE,RCRYJ6I1OC3S4,R3CJKWJKEQBO76,R2EYE183J6PMG0,R22S9G5EXHE6L5,RXTN6L62R1AU1</t>
  </si>
  <si>
    <t>R2WQHYFXQ5BCCA,R3BU0MFK2ORFS6,R28DOVGVW1QZXZ,R26XU8W37JQI55,R2S12HQMGEON44,R2NVYGBTVG3FJR,R3VG49O0264FQ9,R2A3HU0CB8SUQ5</t>
  </si>
  <si>
    <t>B09NR6G589</t>
  </si>
  <si>
    <t>R274KY6VMEYJ66,R28WM6HPG5V7YO,R3TAACQ304V0Q5,R1R498JDWJDUOK,R1891ACMV6D38V,RVGO6MWYIVZIU,RIR1M6FLP836E,R1K17D4QNJXNP7</t>
  </si>
  <si>
    <t>B07JPX9CR8</t>
  </si>
  <si>
    <t>R27S4UNXONW7O4,R3KK8G1AC7URCR,R23LAM247GXXJT,R2IO3IQHTV9ISU,R2IF9WKFZNCZOQ,RXMRCXZ0C6AO1,RUP9QA599PULX,RE3SVGKZFVW85</t>
  </si>
  <si>
    <t>B0B9LDCX90</t>
  </si>
  <si>
    <t>R3ET8JTEIDTNU0,R1FAH4M3BSL55F,R3I8GGSZJCEUGV,R2GKER5LJ744AO,R3OF9WES5OOK6,R2QSNY4PHB2LDU,R24EFZ4RGA54HI,R2XNIDW8U1KWC2</t>
  </si>
  <si>
    <t>B0765B3TH8</t>
  </si>
  <si>
    <t>R2888CE3TDHQMW,R5OOQZ5ILIG7E,R3CCDJLE61ON18,R1YKND3U30I2MF,R25NCFO26L4LDR,R25Y3SKCCN76RT,R1IVPB2D1II1QZ,R2VTSB2I55FIV9</t>
  </si>
  <si>
    <t>3rd edition comes with same features and new sleek design with curved edges which makes it compact and easy to carry|Trigonometrical, Logarithmic, Permutation, Combination and many other mathematical Functions|Colour coded keypad for easy key differentiat_xFFFF__xFFFF__x0000__x0000__x0000__x0000__x0000__x0000__x0000__x0000__x0000__x0000__x0000__x0000__x0000__x0000__x0000__x0000__x0000__x0000__x0000__x0000__x0000__x0000__x0000__x0000__x0000__x0000__x0010__x0000_୘ቭ_x000C__x0000__x0000__x0000__x0000__x0000__x0000_㾀_x0000__x0000__x0000__x0000__x0000__x0000__x0000__x0000__x0000_㾀_x0000__x0000__x0000__x0000__x0000__x0000__x0000__x0000__x0000_㾀_x0000__x0000__x0000__x0000__x0000__x0000__x0000__x0000__x0000_㾀_x0000__x0000__x0000__x0000__x0003_㨀_x0004__x0000_⑫㘋_x0000__x0000__x0000__x0000__x0000__x0000__x0000__x0000__x0000_㨀_x0000__x0000__x0000__x0000__x0000__x0000__x0000__x0000__x0000_㾀_x0000__x0000_쀀㽢_x0000_㮐_x0000__x0000__x0000_㾀_x0000__x0000__x0000__x0000__x0000__x0000__x0000__x0000__x0000__x0000_耀䏫_x0000_䆰_x0000_㾀_xFFFF__xFFFF_⸒⸒⸒槡⸒槡_x0000__x0000__x0000__x0000__x0002_㨀_x0000__x0000__xFFFF__xFFFF_쀀㽢_x0000_㮐⑫㘋_x0000__x0000__x0000__x0000__x0000_㨀_x0000__x0000__x0000__x0000__x0000_</t>
  </si>
  <si>
    <t>R3EGID2HUY7LU8,R27APYDW4ZMR7T,R31XXA5MOY1R4E,R3R9A3JWS33ERF,R1EFI61RMD0Z15,R1LRD22T6K2R3B,R2OI7X78Y7QIEA,R2XQJXUXNN0A13</t>
  </si>
  <si>
    <t>B07GVR9TG8</t>
  </si>
  <si>
    <t>R1KQN0FQ8TQUYP,R2LIHYNX33S3JW,R2MSZF0CBI5362,R2RECNPT3U4S0R,R1G9BQDKBF78M7,R2GO75L7U86Z1V,R33PHX4BSNENA9,R301O6LFOU2YZ9</t>
  </si>
  <si>
    <t>R16XVVFYUNVL5L,R2MGT9GPFEHTPY,R326AAFTL0LMUL,R1XBQN0IY6V5VX,R1LMKF935MRJMW,R3VHEFOX9HOCWT,R1JEOGWKLERZIC,R35KI765XWBP35</t>
  </si>
  <si>
    <t>B07CD2BN47</t>
  </si>
  <si>
    <t>B07PLHTTB5</t>
  </si>
  <si>
    <t>B079Y6JZC9</t>
  </si>
  <si>
    <t>R2SLVB4IDEDVF4,R2RV27ZD33RI6P,RADJ27GF3JOCA,R3EL9BC8AYLS8M,R3P1N9EPS61ITV,R3IXD6WLRFIN2Y,R3QEKYN8ZHH98T,R3RZ9TPNV34434</t>
  </si>
  <si>
    <t>B0856HNMR8</t>
  </si>
  <si>
    <t>R2F293IOSSP7QX,R35TMVD8F23NNK,R2RP81I94A906C,RB6PFQQVU7KUM,R37XBQ83OS51H0,R2XMCSACFNMHSM,R3OAPCUWZ6KJ0E,R369ID2WU66LI9</t>
  </si>
  <si>
    <t>Panasonic CR-2032/5BE Lithium Coin Battery - Pack of 6</t>
  </si>
  <si>
    <t>B07TR5HSR10</t>
  </si>
  <si>
    <t>RF73D5K5ZPBIU,R34D9LRZ543WW0,RXSU1WELHKSJV,RDJYI5PWSD45Y,R1UTEEMGPZ5T12,R3LZFS4QTCAHA8,R1Y8IAT73QZGHC,R19NL3QGC4DMZ8</t>
  </si>
  <si>
    <t>R3PB00C7ZEBAMG,RVUGXND7SHFW8,R9LR8JP82ED2X,R32N5S5Q1W3RHU,R2W4T3SW0RJWWT,ROTKHGUAN5KUR,R2J5Z02Y4QL66Z,R2Z8H0DEYU31U2</t>
  </si>
  <si>
    <t>B00LZLQ625</t>
  </si>
  <si>
    <t>R2QV1JD5V8C2S1,RG4C2KF3ZRM0O,R2W29VY8NK4944,R1CND8STT3PIJ9,R28HD6AAAURKH9,R1YCVCHRY2S75S,R3HTDIUAXMK62H,ROTGU2DMM6OU1</t>
  </si>
  <si>
    <t>B015ZXUDD1</t>
  </si>
  <si>
    <t>B084PJSSQ2</t>
  </si>
  <si>
    <t>R1NARG7VJ59AD3,R6BEKBJDZAEX5,R36J5LRZNMMZXL,R2AHCTVOGP0T6P,RXW00MCJXW4UW,R3HDBTGLJJ34YO,R1K6IPHKQQ03AJ,ROANI9ZPECRM1</t>
  </si>
  <si>
    <t>B00Y4ORQ47</t>
  </si>
  <si>
    <t>R2QDKL6M3BGGR8,R2GXKYBJXNF3HR,R3OBHPHLETR6ZR,R6ZP9NF1BL84O,R1OIEL27NJ0RCO,R1JQG83T7U855F,R3J34H7VBLFKDM,R39DXFGYRXPIW3</t>
  </si>
  <si>
    <t>R1XME75YUKM2OB,RZ4IS44C3AS2F,RDD5TKKRXAHI6,R3IYQJAV7Z3IIJ,R1OUFD8RNQEGRO,RUTSM8SFB6IK1,RD1I9V3J84SRN,R19Y060OGX1450</t>
  </si>
  <si>
    <t>11 sheets of Instax film compatible with Fujifilm Mini cameras- Mini 8, Mini9, Mini 11, Mini 90, Mini 40, Liplay and Mini Link Printer|Mini films comes with superb grain quality which produces vibrant colors and natural skin hues.|Press the button and cap Mimo Band support for a HyperFast 5G experience|Massive 5000 mAh Battery | Memory, Storage &amp; SIM: 6GB RAM | RAM Plus upto 6GB |128GB internal memory expandable up to 1TB|Latest Android v12.</t>
  </si>
  <si>
    <t>B09Y5MP7C5</t>
  </si>
  <si>
    <t>R12NQTT6JQ7IUU,RY86UV8SMZI90,R2AAYZE6G6UIAU,R39Q207BAEQQWR,RSZFFKU0IDHKS,R2GFFY2F5H41KG,R36TOBMRAZCRCQ,R2DCMA2LKZOX96</t>
  </si>
  <si>
    <t>B06XSK3XL7</t>
  </si>
  <si>
    <t>Zebronics Wired Keyboard and Mouse Combo with 104 Keys and a USB Mouse with 1200 DPI - JUDWAA 751</t>
  </si>
  <si>
    <t>R1JXCQXDJH1CEV,R3C6DZWAYPPVIX,R2RMNGCEK9JTR6,R2TWPQKNMIHDWC,R2GAXBVB8VNNFW,RS8LJM8U4MFL9,R36X9P0X5BIB9V,RC4NQGWR1VSW2</t>
  </si>
  <si>
    <t>R3NMIVJ17E0X21,RB5W0IR72WUCL,RYFMIDRTCXL9G,RAXJMWTTGEC3N,R3NIYIIT389DWG,R9X812EYFQOYQ,R3JUK9JGV9M0OZ,R11666SEDDXZ67</t>
  </si>
  <si>
    <t>R3B27WULJTV0TX,R17QJ5UVWP6FA3,R3QKFVLI9WHP40,R3LEQKCCAHPSWR,R11H2N84QPASNY,R393EMOMYGZ5FU,R17HKZQD6S4TMP,R16FEY4VDG9V23</t>
  </si>
  <si>
    <t>B086WMSCN4</t>
  </si>
  <si>
    <t>B003B00485</t>
  </si>
  <si>
    <t>Duracell Plus AAA Rechargeable Batteries (750 mAh) Pack of 5</t>
  </si>
  <si>
    <t>R5L3FAFS6JXJF,R1VTQ25LXQX5UD,R6RJYAZUM5240,R1S8HH7X7WWELD,R3VAP7JD6S5Q9B,R2RJV9PK2QMAQJ,R2JSE9NKI4XHKF,R1LUV2WJODYVJ3</t>
  </si>
  <si>
    <t>R3U9FRV2Q625DO,R3EJZ83W9OHW3D,RSH53O0JL66NL,R3BMZS3M7NRJ6H,R1KGMYE82EPYDO,RG1M1ENVZBFAP,R1WFXJNNGSCEPV,R1NAE9JMVSXVA2</t>
  </si>
  <si>
    <t>B09P18XVW7</t>
  </si>
  <si>
    <t>R3CX62IV0TSF01,R2K650XLDC67WC,RIL3X4K17UXMZ,RSOVJCRH662YN,R20C8843BM8Z3U,R2WQI4JZU8FHJA,R47YX2LMQDMCL,R2Y2GMH611HDB3</t>
  </si>
  <si>
    <t>B07B88KQZ9</t>
  </si>
  <si>
    <t>6 Hours of Playtime under optimum audio settings|Wireless Bluetooth Streaming|IPX7 Waterproof design, Battery Type Lithium-ion polymer (3.7V, 730mAh), Charging time (hrs) 2.5|Built-in Noise-cancelling Speakerphone|Audio cable input|What‚Äôs in the box: 1 ቏׉_x0000_ͨ_x0000_띀ቍך_x0000_ͨ_x0000_랰ቍۖ_x0000_ͨ_x0000_륰ቍ_x0000__x0000_Θ_x0000_቏ü_x0000_Θ_x0000_቏Ď_x0000_Θ_x0000__xDF38_቏Ġ_x0000_Θ_x0000_ﾘඡĲ_x0000_Θ_x0000_￐ඡń_x0000_Θ_x0000_቏ŕ_x0000_Θ_x0000_룈ቍǍ_x0000_Θ_x0000_뛐ቍț_x0000_Θ_x0000_똨ቍɼ_x0000_Θ_x0000_郘ᄥ͸_x0000_Θ_x0000_቏Ή_x0000_Θ_x0000_቏Α_x0000_Θ_x0000_቏ώ_x0000_Θ_x0000_Ǡ࠵</t>
  </si>
  <si>
    <t>Robustrion Tempered Glass Screen Protector for iPad 10.2 inch 9th Gen Generation 2021 8th Gen 2020 7th Gen 2020</t>
  </si>
  <si>
    <t>B01HGCLUH7</t>
  </si>
  <si>
    <t>R1RUKN8RB2RKOV,R2DBKFMLI7ZC68,R2935VQS8956B4,R2HNYWLYAUUF0,RPZX6OUAQAC2Q,R2M2E3K9WCOT8C,R3I4DTEZHG51AT,R3HSC8JRXPXLN6</t>
  </si>
  <si>
    <t>R3S29FN21O2CMZ,R11MO8HH0GUD1M,R3TQJKN7EJKGXO,R1TC8NPQAQ5J3C,R1PFTUO42S9ALO,R3GFV68WKN08V3,R2Y75UNA9CGD8E,RV7AO8FJ14RY8</t>
  </si>
  <si>
    <t>R14UKNZTUGMLYJ,R1W6GXERH9XYVJ,R2XFIAZAPHYP3B,R2NKYQY8W7X4HQ,R1JJLPIVVGYYVD,R34HN1WQOVXABP,R1CFS1H3NYJT22,R2LARKDVN5VEA7</t>
  </si>
  <si>
    <t>B08CHZ3ZQ8</t>
  </si>
  <si>
    <t>RU005HHB0U3FV,R2OH909YAN0NWP,R2QUS4TP2AQD7Y,R11IIB56J49ZMK,R27X20M16J5I2V,R3LJECTJJCPCMA,R1VLU5EP1LPYG5,R3N7Q2Z3RUDS02</t>
  </si>
  <si>
    <t>B08SCCG9D5</t>
  </si>
  <si>
    <t>B00ZRBWPA1</t>
  </si>
  <si>
    <t>Eveready Red 1012 AAA Batteries - Pack of 11</t>
  </si>
  <si>
    <t>Value For Money But....,Compact and Budget friendly,Average,Nice product,Premium build but hoped it had more USB3.0,Decent product,Very useful for Mac users,Works fine with Macbook air M3</t>
  </si>
  <si>
    <t>B0759QMF86</t>
  </si>
  <si>
    <t>751 Mbps Dual Band Wi-Fi ‚Äî‚Äî Simultaneous 2.4GHz 300Mbps and 5GHz 433Mbps connections for 733Mbps of total available bandwidth. WiFi Range : 2 Bedroom Houses (3√ó Fixed Antennas);Antennas ‚Äî‚Äî 3 external antennas provide stable omnidirectional signal_x0001__x000F_ꀀ䁢_x0001_=拘ᄷ_x0003__x000F_浤ᄷ_x0003__x000F_ᄶ_x0003__x000F_ᄶ_x0003__x000F_ᄶ_x0003__x000F_ᄶ_x0003__x000F_翘ᄷ_x0003__x000F_肀ᄷ_x0003__x000F_P_x0004__x0000__x000F_膐ᄷ_x0003__x000F_膲ᄷ_x0003__x000F_㸢ᄧ_x0003__x000F_퀀䁵_x0001__x000F_렀䂂_x0001__x000F__x0001_䁅_x0001_:惸ᇶ_x0002__x000F_䀀䁪_x0001_=茲ᄷ_x0003__x000F_譾ᄷ_x0003__x000F_赚ᄷ_x0003__x000F_踆ᄷ_x0003__x000F_濐ᄷ_x0003__x000F_焊ᄷ_x0003__x000F_瓬ᄷ_x0003__x000F_痄ᄷ_x0003__x000F_P_x0004__x0000__x000F_盌ᄷ_x0003__x000F_目ᄷ_x0003__x000F_◐ᄩ_x0003__x000F_巀䃚_x0001_;ﻠ䃤_x0001_;老䁂_x0001_:䀁䁺_x0001__x000F_ᛀ䃦_x0001_=꿰ᄷ_x0003__x000F_뽸ᄶ_x0003__x000F_셔ᄶ_x0003__x000F_숖ᄶ_x0003__x000F_쌊ᄶ_x0003__x000F_쑰ᄶ_x0003__x000F_멦ᄷ_x0003__x000F_묾ᄷ_x0003__x000F_P_x0004__x0000__x000F_뱀ᄷ_x0003__x000F_뱢ᄷ_x0003__x000F_㸢ᄧ_x0003__x000F_쀀䁜_x0001__x000F_　䁿_x0001__x000F_䀁䁓_x0001_:_x0000_䀐_x0001__x000F_㐀䂾_x0001_=迠ᄷ_x0003__x000F_鉠ᄷ_x0003__x000F_鐼ᄷ_x0003__x000F_铲ᄷ_x0003__x000F_闪ᄷ_x0003__x000F_靈ᄷ_x0003__x000F_鵚ᄷ_x0003__x000F_鸂ᄷ_x0003__x000F_P_x0004__x0000__x000F_鼂ᄷ_x0003__x000F_鿨ᄷ_x0003__x000F_㸢ᄧ_x0003__x000F_䁸_x0001__x000F_㠀䂏_x0001__x000F__x0001_䁎_x0001_:愀ᇶ_x0002__x000F_퀀䂛_x0001_=ꅤᄷ_x0003__x000F_Ꚍᄷ_x0003__x000F_ꡨᄷ_x0003__x000F_ꤰᄷ_x0003__x000F_ꨨᄷ_x0003__x000F_㖐ᄮ_x0003__x000F__xDF10_ᄷ_x0003__x000F__xDFB8_ᄷ_x0003__x000F_P_x0004__x0000__x000F_ᄷ_x0003__x000F_ᄷ_x0003__x000F_㸢ᄧ_x0003__x000F_䁨_x0001__x000F_　䁿_x0001__x000F__x0001_䁎_x0001_:愈ᇶ_x0002__x000F_퀀䂂_x0001_=ᄷ_x0003__x000F_ᄷ_x0003__x000F_ᄷ_x0003__x000F_ᄷ_x0003__x000F_ᄷ_x0003__x000F_＠ᄷ_x0003__x000F_਀ᄸ_x0003__x000F_નᄸ_x0003__x000F_P_x0004__x0000__x000F_ீᄸ_x0003__x000F_௢ᄸ_x0003__x000F_㸢ᄧ_x0003__x000F_怀䁦_x0001__x000F_䁸_x0001__x000F_愐ᇶ_x0002_:_x0000_䀐_x0001__x000F_㰀䂖_x0001_=㽀ᄸ_x0003__x000F_䖂ᄸ_x0003__x000F_䝞ᄸ_x0003__x000F_䠲ᄸ_x0003__x000F_䤤ᄸ_x0003__x000F_鿸ሡ_x0003__x000F_䪄ᄸ_x0003__x000F_䭜ᄸ_x0003__x000F_P_x0004__x0000__x000F_䱠ᄸ_x0003__x000F_䲂ᄸ_x0003__x000F_◐ᄩ_x0003__x000F_䪀䃅_x0001_;䎀䃞_x0001_;䀁䁐_x0001_:愘ᇶ_x0002__x000F_䁸_x0001_=༨ᄸ_x0003__x000F_ᛦᄸ_x0003__x000F_ᣂᄸ_x0003__x000F_ᦸᄸ_x0003__x000F_᪮ᄸ_x0003__x000F_ἰᄸ_x0003__x000F_⒄ᄸ_x0003__x000F_┬ᄸ_x0003__x000F_P_x0004__x0000__x000F_☬ᄸ_x0003__x000F_♎ᄸ_x0003__x000F_㸢ᄧ_x0003__x000F_ 䁪_x0001__x000F_　䁿_x0001__x000F_愠ᇶ_x0002_:态䁸_x0001__x000F_쀀䂀_x0001_=⼸ᄸ_x0003__x000F_㣊ᄸ_x0003__x000F_㪦ᄸ_x0003__x000F_㭢ᄸ_x0003__x000F_㱜ᄸ_x0003__x000F_켈ᄷ_x0003__x000F_토ᄷ_x0003__x000F_퉈ᄷ_x0003__x000F_P_x0004__x0000__x000F__x000F_ༀ羹 ᴀm嚀ቭ䄠⁴桴⁥慳敭琠浩ⱥ䤠栠癡⁥⁡敦⁷潣据牥獮‬楦獲⁴景愠汬‬瑩朠癩獥愠氠瑯漠⁦牰獥畳敲漠⁮潢桴攠牡⹳匠⁯晡整</t>
  </si>
  <si>
    <t>B012MQS061</t>
  </si>
  <si>
    <t>R3VOHGBLWI7YD3,RHFB5XTT2UM3K,R2L7XKQS97BFMT,R2KF02T0Q3ZKXV,R3HDI961AWUXP3,R2W2JH4PRGQ6DD,R200U4666Y0M6S,RIGD9PRAW6OA8</t>
  </si>
  <si>
    <t>B01MF8MB66</t>
  </si>
  <si>
    <t>R1MI8HNTIFTDYT,R1FAUB93NWC6U5,R1Y816Y6XQ56H1,R1PHO0AIE206X2,R1HFRZM6ZBIQP8,R22N6KOWY37W1C,R14L1X0OOX0LFP,RS4WBWB5R5HX4</t>
  </si>
  <si>
    <t>Twin wiro binding|Paper color: White|Paper density: 70 gsm|No of pages 301</t>
  </si>
  <si>
    <t>Aksa akhila,Subhadip,Kanna Keerthi,shopping User,Fauziya,Faisal Nasti,Mithun,@madmax811</t>
  </si>
  <si>
    <t>Duracell AA Chota Power Batteries|Alkaline LR03/MN2400|Pack of 11</t>
  </si>
  <si>
    <t>R1S4YGGQJ3UWOL,R3VGJSGVVRKN24,R80WOLVHE45AG,R10XJXDKS199JT,R3I4CLISF0ZG1X,RJ7M5SZZI5210,R2Z63F1D26ZLCT,R2D4YWF3QBKU81</t>
  </si>
  <si>
    <t>B01EZ0X3L9</t>
  </si>
  <si>
    <t>B00LM4W1N3</t>
  </si>
  <si>
    <t>R18AG9M9HHC6RB,R3AQT2WK20V0JD,R10LMVOXP4TLSA,RBEWSTPDQYHFQ,R1G8K5ZMYOL0YS,R38235O5C7I4YE,R3861NUR0UF7SN,R2OM14SFAPVT52</t>
  </si>
  <si>
    <t>R1ORJ2TKW4MHLY,R1ENNLA4ML94UZ,R2BTEV9E0OA1I7,R2QYFQOWFQ5N9A,R1OFN67CO7XLBV,R3H8FPIBYNXMGC,R1723NE9TCCXVP,R2B8M2FRBIDGX10</t>
  </si>
  <si>
    <t>R15X8TSLB82W2J,R1EI6L4P0NUWLK,R1XPA9CXQ07FQW,RGBXMT5Q7DSGO,R2SRH5XZ5MY04L,R22XW48SVD9N5F,RAYTSZHN0P9H5,R26ULECYB1ZKE2</t>
  </si>
  <si>
    <t>REQ74ZVYY2I01,R15RS7QIKMBY5Z,RCYHKHTW0MAL8,R1AB17ZPSW1AE1,R145BZJOMF3WT1,R11AYTN6DNN25S,R17NRPNYVC5XVK,R2U218ZDN8D850</t>
  </si>
  <si>
    <t>B0B31FR4Y3</t>
  </si>
  <si>
    <t>B09Y14JLP4</t>
  </si>
  <si>
    <t>B09ZHCJDP2</t>
  </si>
  <si>
    <t>R3KX3LZE5DF03I,R2PFGVPB5LCT72,RMB267WFB3JDM,R2CRRWR0OSA7BG,R1EUG815WO4EYL,R1UKGB5AFT0U5N,RYLJRVXKJQYQE,R3JP9UQ5V9B752</t>
  </si>
  <si>
    <t>RJ12PR5BVXX0Q,R3H0LVMEVLPV0H,R2FBLIQAWQ0OB1,R1OYJYTUTJGQNJ,RJFSSIL53ZUE,R2BSLK9P1R33T2,R2LBT1J4TAF4AL,RCJDG69APX3S1</t>
  </si>
  <si>
    <t>R1CJX9OC7AG847,R3ATBUNL84UH5W,RP4NUVUGYLM25,R2U6XBEYSG8MMM,R17I7S12FBOI63,R3KY6XKRALU1LR,R33ESF798DW0KS,R39ZX8VQLNEF81</t>
  </si>
  <si>
    <t>B09N6TTHT7</t>
  </si>
  <si>
    <t>R1YVU5NMCJDX8M,R3MG5C14NRKOHR,R1T3DO26SFI3TL,R2MM0U3FL0ZO3T,R36Y3XNBK12QV8,R23WOLPX6D4VDT,R8BJJZVA7O7SE,R1P2BGW89EV4L4</t>
  </si>
  <si>
    <t>RXB5KHLQUXONP,R2OFHGGYIJGFUR,R3UGUI3KYDDOC2,R2ATZMV7IH43ZE,R2IO934AS2Z5U4,RPEKYFBH5K20D,R1SWRY6BH8CTRE,R2GSWL2NSJI167</t>
  </si>
  <si>
    <t>B0B2PQL5N4</t>
  </si>
  <si>
    <t>RDZVWJ2BSZH21,R2S2PTON4F7OCO,RUYKZDXCHIL0A,R1JEG3UOIZGFZW,R3D5HS0620V0R4,R3D0S9D7QZ3MLY,R2W1IP0RH2CLD2,R1DAI3K8QBX112</t>
  </si>
  <si>
    <t>B07DKZCZ90</t>
  </si>
  <si>
    <t>B08GYG6T13</t>
  </si>
  <si>
    <t>R25MV5W3PW3AZM,R4L3BQHQJOIO7,R1Q4N7W1AGXVR1,R2XTH0U6G7AQPW,R2H0NX7RGGBP17,R3S263IWR7GQ9,R1BWUDH6P42FOV,RFNJ1019NIZ44</t>
  </si>
  <si>
    <t>R1AUCEV80AWV4E,R3GAYL3CQ6GTJA,R3NN6TXOM5MD2S,RY4WXRNZKRVWP,RLQGXS14ZJDHJ,RIZJA1XHKPH5M,R3C83NGWIRB2VT,R2WOO592FU73V8</t>
  </si>
  <si>
    <t>B07Z1YVP73</t>
  </si>
  <si>
    <t>R73A6T8MRDZIC,R2JEX8R7VL6Y0W,R11E62NE328JVS,R3A3FOYWKUNHMM,RIQXPCOM8RRPS,R3VCIW3UM7QMO0,R1KGLT77FP3X13,R375ZRISQJ6XN6</t>
  </si>
  <si>
    <t>B07JF9B593</t>
  </si>
  <si>
    <t>B086394NY6</t>
  </si>
  <si>
    <t>B017PDR9N1</t>
  </si>
  <si>
    <t>R2HAE08L30C2AN,R3F8JOBWK5R0I9,R1MNK92W012DJ0,RRLP9GLVLYZF1,R3ODRY6PH6VBRV,R24O2F7357YB8L,RJ13RMYUVYNIW,RZN6P7BA3HCH6</t>
  </si>
  <si>
    <t>R186EFJU37UPS6,R2KC2H7A99Y8J6,R25FE16IQR653P,R1Q6E8EBLHDKEC,RNH0MZ907JI2S,R18J8NK2242FA2,RC7ZMZ000I0FQ,R3LF4N05QHM908</t>
  </si>
  <si>
    <t>B08JMC1989</t>
  </si>
  <si>
    <t>R322EU1EPO0EFK,RKIITDXE4AGW3,R2MPRUBHGVAK2R,R13E9GP8EQCMZ3,R2ID65YG8CVX9K,RX6LRL2BB59G,R1K208FSP9EL6F,R1QH3BPFU8VE90</t>
  </si>
  <si>
    <t>B00P93X2H7</t>
  </si>
  <si>
    <t>B09GFWJDY2</t>
  </si>
  <si>
    <t>B094QZLJQ7</t>
  </si>
  <si>
    <t>B07L3NDN25</t>
  </si>
  <si>
    <t>R3358EO9V9WHQ0,R18X1NBWPX45CL,R34LKJ4RXUSRS3,RXXQRRV1RLLF8,R2EEDDUJ9LA2DH,R3BA5G740XADYD,R2LB699Y251V7J,R2O7189IATRJH3</t>
  </si>
  <si>
    <t>B07J2NGB70</t>
  </si>
  <si>
    <t>Lenovo 400 Wireless Mouse, 1200DPI Optical Sensor, 2.4GHz Wireless Nano USB, 3-Button (Left,Right,Scroll) Upto 8M Left/Right &amp; 100K Scroll clicks &amp; 1yr Battery, Ambidextrous, Ergonomic GY50R91294</t>
  </si>
  <si>
    <t>R3WA8CHZXMRJR,R22MH6ZS821G9A,R1FIRMYTZRF479,R112HB5700T6SG,RJFBAWAVEG383,RUM1Z3OU0DSOB,R23D5V15U3KQAT,R270Z7KVYYU4Y8</t>
  </si>
  <si>
    <t>B00MUTWLW5</t>
  </si>
  <si>
    <t>B08HQL67D7</t>
  </si>
  <si>
    <t>B09RKFBCV8</t>
  </si>
  <si>
    <t>R2ATT3WQL0UB7P,R1VHI2ZGJSCFVO,R1UHC2M2KPN7W4,RL2IQ53WUNMXA,R2ZU0WUMZ3CLX6,R3C01TBTCD6UB0,R17G6J6XU7GMYG,R2TLAX7VNYS984</t>
  </si>
  <si>
    <t>B01DGVKBC7</t>
  </si>
  <si>
    <t>B00BN5SNF1</t>
  </si>
  <si>
    <t>B09SGGRKV9</t>
  </si>
  <si>
    <t>B084BR3QX9</t>
  </si>
  <si>
    <t>R2OQSICTGUIV9L,R972JSI8VWR33,R135GA3VHX1SD1,RCK3L91V5KB3H,R344OPOOMTSVT8,R2QZCWEELOUVY0,R1CSJT44WVD786,R3UFTGEYELMOS3</t>
  </si>
  <si>
    <t>R2USVKN5VQX7ZL,R36O11JTBG8NKH,R1OC5OKQ1ZHRT4,R1DSMD8RKWG5SN,R1NRFX7JSECICX,R37FILR40ZQ5CU,R2XJMXNKVIUUL5,R3AGSJ4P5W4OG5</t>
  </si>
  <si>
    <t>B083RD1J100</t>
  </si>
  <si>
    <t>R28LVJV0VALRCQ,RUMWHXUP5WKO2,R3D5OM30BEDYE0,R2X9E8CREU3PI8,R1DWE4B2XWK08G,R27HOGDG67KNQO,R1QYLVRY3M6HLE,RA2K9X6CPRLS4</t>
  </si>
  <si>
    <t>B00N3XLDW1</t>
  </si>
  <si>
    <t>B07SBGFDX10</t>
  </si>
  <si>
    <t>Pentonic Multicolor Ball Point Pen, Pack of 11</t>
  </si>
  <si>
    <t>Apsara Platinum Pencils Value Pack - Pack of 21</t>
  </si>
  <si>
    <t>9 programmable buttons &amp; Fire Button - support Macro editing, 8 mouse buttons can be programmed with Ant Esports easy-to-program gaming software. The rapid Fire button gives you the edge during intensive FPS battles. Great value FPS gaming mouse, also exc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youle9㤀籗&amp;楠ሯ餘ሲr)nt6㘀籚&amp;餘ሲ肀ᆱon customer support.|Easy Returns: This product is eligible for replacement within 10 days of delivery in case of any product defects, damage or features not matching the description_x0003__x000F__x0006_؀籪&amp;_xD8B8_ᄥ䆸n킈ᄳ_x0003__x000F_</t>
  </si>
  <si>
    <t>R3HH89QPKPPH0N,R1RDMIVEKQR627,RA53P1TSFESWJ,R1YDORG7TANTE7,R2K9RPCJJ2IR5W,RLPU6DY334IHA,R35VO8VW4L2KA4,R1JJS4OLQE80Q5</t>
  </si>
  <si>
    <t>R272I3YE9KXOQX,R1K8DTC1CSURL,REZ13G8C3Z7KF,REDXJWMNEPZK1,R1IIZGEPBEPGD3,R1BWJBXPCDWW1E,R3IPHL9D75XHNO,R1OES56UGU6UD2</t>
  </si>
  <si>
    <t>B09NC2TY12</t>
  </si>
  <si>
    <t>R1WLBATEAWUA8W,R39NO1SN8E0IFY,R2HHNNLIN82NKF,RDL2RYETBREO3,R27PDPH941DJ28,RT7VNN6MKVQIW,R3ZUCD78I2REL,R2AHEFOKBSIJZ10</t>
  </si>
  <si>
    <t>B09X7DY7Q5</t>
  </si>
  <si>
    <t>R3QA00SN4P1YUC,R2L5K9DSEJSNFK,R3IUT3P06QBO1J,R3I104PGW6NC5D,R3H3D0V1SJ0ZT9,R1H77M0601ZL6T,R29AVRAIY0C408,R8N82LBHX7SR5</t>
  </si>
  <si>
    <t>R21XA337NNFD76,R2OFB11N0PESRG,R3DOZ8EPZ446YS,R384EFXOF0C77Z,R2DDDGG3PWCLY2,R1J7BOV2DXMCNY,R2B7M0U2JE9CCK,R24JB7H5RQY453</t>
  </si>
  <si>
    <t>B08LW31NQ7</t>
  </si>
  <si>
    <t>B07H8W9PB7</t>
  </si>
  <si>
    <t>B0085IATT7</t>
  </si>
  <si>
    <t>R2YMRG3A0V8G85,R27COSSPQBTUO,R1O5UQG385C46V,R26MFURZRSSHGW,R1GKE5LP5F6CT4,R27JPBJL5CIARJ,ROAF183XMTYOB,RNA18UM3K1AE6</t>
  </si>
  <si>
    <t>B08WJ86PV3</t>
  </si>
  <si>
    <t>B09P22HXH7</t>
  </si>
  <si>
    <t>R3F2RGMVGXBBAW,R1QF8TBA1FDIL8,R3PQ1KGTPP89XV,RV46F0P6E6UXD,R39L5C9XC2E993,R3UGNLBXR6LUNT,R1F5TB9ITVZPUQ,R15YXHS43BMUK2</t>
  </si>
  <si>
    <t>B07YWS9SP10</t>
  </si>
  <si>
    <t>R3MYQGY75L0ECV,R21ADVLZZGGC89,R12GZJW2W11L5I,RIGWLTT24Q9NI,RT8FDK4YOM2GF,R3AB3X4KBEGJ4J,R3MUC8BNID58B0,RWBPIAS5R7Z76</t>
  </si>
  <si>
    <t>73 Hours Playtime Under Optimum Audio Settings|Dual Equalizer Modes for Normal &amp; Deep Bass Output. Driver Sensitivity (1KHz / 1mW) 102¬±3dB. Audio Specifications: Impedence(ohms) 32 ohms|Deep Bass Output with 36mm Drivers|Quick Charging (10 minutes of cha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</si>
  <si>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R17S7JVWFH1X6W,R1HINIS5AG6PXD,R3VZFLZVFVZ13G,R15TQGQAAQ9BO6,R1ESBYDNXT6O96,R1GSE3A3Y8JFOQ,R1UNAIG317Z7UH,RVYEL8OR4M004</t>
  </si>
  <si>
    <t>B00KIE28X1</t>
  </si>
  <si>
    <t>R29R3M1OPGKF30,R2EA2LLSJBRXSC,R1AWRF1U7C7UME,R3UF71OXPULBHN,R2DIUZDH7Z3QB2,R1BUOT39KDHX4R,R2X9N8M3OSTGOH,RA12UNLR8Z326</t>
  </si>
  <si>
    <t>B09TMZ1MF9</t>
  </si>
  <si>
    <t>B07VV37FT5</t>
  </si>
  <si>
    <t>6 vibrant Neon body color|Smooth and fast writing|Japanese waterproof ink|Stylish sculpted design|Country of Origin: India</t>
  </si>
  <si>
    <t>11 Rich colours with silver and gold options|Comforatble writing grip|Stylish sculpted design</t>
  </si>
  <si>
    <t>R1CJ0MB11B1FIY,RIDJYDQN13E73,R34VA5BFT3PL9D,R1P01XZPNVOUL6,RZBWQXTRZLTAQ,R3TR96F911X3VY,R1UJODUANPA0J0,R2JQLH3JBPGEJ8</t>
  </si>
  <si>
    <t>R36Y9I6V38K4CI,RSVUYAJ0BU54O,RQCS96BTP35A9,R2KWQCCKQIEP62,R2RCVI71R2P9QI,R17SDYK2YOVXU0,RX8EJPUCGLGYM,R12Y07JTP88MO7</t>
  </si>
  <si>
    <t>Duracell CR2025 3V Lithium Coin Battery, 5 pcs, 2025 Coin Button Cell Battery, DL2026</t>
  </si>
  <si>
    <t>Very good,Worth the Buy,Good,manufacturing date is old,Great,Good, but not Great,Genuine product,Cr2026</t>
  </si>
  <si>
    <t>11 assorted ultra shades in 15ml bottle|Confirms to safety standard EN 71 - 3|Camel fabric acrylic colours are permanent on absorbent surfaces</t>
  </si>
  <si>
    <t>R2H5SF6IVR6BJT,RBI1IUQXMHF9H,R382PF9LBJ2LFC,R1UR1TZLC731PQ,R26NP9V89IYAS8,R2EVEPEGBDK0GS,RL6Y1UJJL18A1,RDYBCWGPZF1K2</t>
  </si>
  <si>
    <t>B08MTLLSL9</t>
  </si>
  <si>
    <t>Duracell CR2016 3V Lithium Coin Battery, 5 pcs, 2016 Coin Button Cell Battery, DL2017</t>
  </si>
  <si>
    <t>RKDNXHI6GT6UZ,R2665SN6A29V01,R2J30R8O3UHZRI,R35EO3S4EWYA5S,R2LI2GPYRBO35C,R1JYP2Y4BB5L6K,R2MQ6PENPS15K6,R4ZVFDLVBQV08</t>
  </si>
  <si>
    <t>R1X5M1FCOWKT0B,R3S0NP80Q732UM,R3A9W4A6KUCBJE,R3UONEK0PLA01H,RCN9YFDUB1BZL,R1AELDOYHXC120,R3N7IVWTZUMGDK,RM8NC55MRQ6V10</t>
  </si>
  <si>
    <t>B07GLNJC26</t>
  </si>
  <si>
    <t>25 inch Samsung Monitor - 1,920 x 1,080 Resolution IPS Panel Monitor|3-sided borderless display for All-expansive view|Fluid pictures with 75hz refresh rate | 5 ms response time | 250cd/m2 Brightness (Typical)|Aspect Ratio: 16:9 | 178¬∞ Horizontal and Ver Mimo Band support for a HyperFast 5G experience|Massive 5000 mAh Battery | Memory, Storage &amp; SIM: 6GB RAM | RAM Plus upto 6GB |128GB internal memory expandable up to 1TB|Latest Android v12.	ऀ紡_x0000_틈ቊ门qI 4 operat</t>
  </si>
  <si>
    <t>R1R5HVWWX3D0P9,RRDFD5UYQWGA2,R1U2VOC38FXAK5,R3JUHPJLOMYOTC,RZZ1KIFLBPEDW,R1D9GKU0IJATXF,R3DFY4QAXRWGIR,RQGX2ONVZ89F9</t>
  </si>
  <si>
    <t>Quality is too good,My laptop feels protected ü§£,Quality is Good but should cheaper as per matirial,Nice color and material, confirm the fit you want,Good product,AWESOME PRODUCT AT 2H,Warning - This sleeve is NOT WATERPROOF!!,Good choice under 401</t>
  </si>
  <si>
    <t>R39PYNXMLNEIYW,R3AMNR0LJWNAUU,R2P5M80U8OL9OQ,R6IL66UV4Q64X,R1T1HIPZYE4LDI,R387TYNEGM23O8,R337P06I7YZ3FT,R2MI5HSUR25XG3</t>
  </si>
  <si>
    <t>B07NTKGW46</t>
  </si>
  <si>
    <t>B08J4PL1Z4</t>
  </si>
  <si>
    <t>R16URT7BDNOV2D,R2YWPNEAQVJ9ZA,REXSBUHVOE0WE,R2RUHQW0ZWPFCE,R2NSG94BDOKV6F,R3PCRURZ1LS5JQ,R1FR7S9JNBVXBT,R29RRJ2OJ6GC8</t>
  </si>
  <si>
    <t>Overall it's good. But some keys are hard to press,Good product in this price range,The start button of the controller and select button became defective and stopped working,Decent,Good,Just what I needed!,Great but.,Best controller under 1001</t>
  </si>
  <si>
    <t>B07XJWTYM3</t>
  </si>
  <si>
    <t>R1AKJKNRBIBCV4,R2ZG9F0E80XAWQ,R39LC2YR7L3N4E,R2ADNFHJ2J8A7L,R3VV8VK7HOOYQS,RXGEG3BUDZOW1</t>
  </si>
  <si>
    <t>B09939XJX9</t>
  </si>
  <si>
    <t>R1WZU792ROLKVF,R1X4YGIN6CWPH4,R32Z0RYAEN1DFC,R1DN8SF3OFPFAQ,RNHRK657LGIDV,R1DOJAY4KQGAI6,RXQATD7YRR3TA,R3HP5GYAC6M220</t>
  </si>
  <si>
    <t>B08GTYFC38</t>
  </si>
  <si>
    <t>B09GBBJV73</t>
  </si>
  <si>
    <t>RC PRINT GI 790 Ink Refill for Canon G1000, G1010, G1100, G2000, G2002, G2010, G2012, G2100, G3000, G3010, G3012, G3100, G4000, G4011</t>
  </si>
  <si>
    <t>B08WKFSN85</t>
  </si>
  <si>
    <t>B09TBCVJS4</t>
  </si>
  <si>
    <t>B088GXTJM4</t>
  </si>
  <si>
    <t>Classmate Pulse 1 Subject Notebook - 240mm x 180mm , Soft Cover, 180 Pages, Single Line, Pack of 5</t>
  </si>
  <si>
    <t>R21X3T7OXJDYF5,RFZ7PECSOYOD0,RCNWHX6JCJZ24,R13B46MR7D4UW6,R2WIO7GRU4X1VE,R15WY8KFOZPEO0,R1GZSDMDXLI6UA,R2GSFMREX0SZF1</t>
  </si>
  <si>
    <t>B00K32PEW5</t>
  </si>
  <si>
    <t>R37OWPWWYU7L3G,R2AQ3J8DYODY55,RA0RPO7G5XXOL,R1FPO08RUBD4EV,RY9JUX3BONIOX,R39E5IAGZK66QW,R28QG0162ONGDW,R1BZN1SP6YIRH3</t>
  </si>
  <si>
    <t>B07W9KYT63</t>
  </si>
  <si>
    <t>R3URKY34C3O6C6,R2SMDSG8MX72UY,RH36PLQFRREG5,R50KZDO2KFBYT,R2XL28KE1P2MKO,R3DA5G1OV59TGX,RSFTU5X4MU4K0,R33V9MXUFMY7S9</t>
  </si>
  <si>
    <t>B075DB1F14</t>
  </si>
  <si>
    <t>R26QIZZV7XHNIM,R1GG4OCTVMJ08P,R17YPP58KBZRVP,R2KAS4LGHND8IP,R1R2V16C9M5EE5,R3JFQAZ34O319C,R24Z5Y8NGE1CA4,R3QQUAIJT1HNL5</t>
  </si>
  <si>
    <t>B079S811J4</t>
  </si>
  <si>
    <t>R1DQD1BRKH1AIO,R3ESPNPFL2XD8Z,RS64CINVRWLQ7,R38X9EM0L2O5AW,R2DB9HD4SGR8PU,R3CRC3DNW750LR,RKS4KUTPX1X5Z,RF9V415MCUOM2</t>
  </si>
  <si>
    <t>B086PXQ2R5</t>
  </si>
  <si>
    <t>Classmate Long Book - Unruled, 160 Pages, 314 mm x 194 mm - Pack Of 4</t>
  </si>
  <si>
    <t>R268UIIQ8R8LOR,R15VZPEXXYZB7I,R3R1OIOGZG4W4C,R3EQ4KGEQ3TQLL,R2N86U6QNUP5VH,R3E30BZGJ93XEM,R3M5YID5J08Y5T,R3BE5A24UBV6J8</t>
  </si>
  <si>
    <t>361 Degree Coverage View: With Imou Life App, you can create a panorama and rotate the camera to view every corner, leaving no blind-spots. Video recording frame rate of the camera is up to 25/30fps, making the video more smoothly.;1080P Full HD &amp; Night V/10 -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far.mazH䠀糣m筘m婢ቍuct. Worthy money buying it. Don't worry about negative reviews.you are worth buying it. Tqs,Ok,.⸀粝m〈࠴읠ᄦ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_xFFFF_퓔ￔ_xFFFF__xFFFF__xFFFF__xFFFF__xFFFF__xFFFF__xFFFF__xFFFF__xFFFF__xFFFF__xFFFF__xFFFF__xFFFF_</t>
  </si>
  <si>
    <t>B09XXZXQC2</t>
  </si>
  <si>
    <t>B08MWJTST7</t>
  </si>
  <si>
    <t>R3GUXZHJQIMMGG,R27GLD21LM330R,R1QKCIUA11Q764,R1H8WXNDG50VLO,R3UCW7IYN6BWZ3,R5ADY24AITSUM,R9FF9TS3M8P92,R20I0S1U3RR781</t>
  </si>
  <si>
    <t>B00LY12TH7</t>
  </si>
  <si>
    <t>51 assorted shades + 1 scraping tool|Confirms to safety standard EN 71 - 3|Camel Art Contest entry coupon inside the pack|Best result can be seen on Drawing Paper. These colours can adhere easily to surfaces like textured paper, sketching paper or even sm_x0000__x0000__x0018__x0000__x0018__x0000__x000E__x0000__x000F__x0000__x0019__x0000__x0019__x0000__x0000__x0000__x0000__x0000__x0019__x0000__x0019__x0000__x000E__x0000__x000F__x0000__x0019__x0000__x0019__x0000__x000E__x0000__x000F__x0000__x0000__x0000__x0000__x0000_</t>
  </si>
  <si>
    <t>R1XLI27TRADFPX,R7BJF3442UAD5,R3G24OOLVH7NPF,R12IKB9O73E02,R2ACTXOL3JK11B,R1TI7GK9XO06OA,R1AP03CT7J9XZY,R1DYZ7SHA1FWJ1</t>
  </si>
  <si>
    <t>Robustrion [Anti-Scratch] &amp; [Smudge Proof] [Bubble Free] Premium Tempered Glass Screen Protector Guard for Samsung Galaxy Tab A8 10.5 inch [SM-X200/X205/X207] 2023</t>
  </si>
  <si>
    <t>Lenovo 130 Wireless Compact Mouse, 1K DPI Optical sensor, 2.4GHz Wireless NanoUSB, 10m range, 3button(left,right,scroll) upto 3M left/right clicks, 10 month battery, Ambidextrous, Ergonomic GY51C12381</t>
  </si>
  <si>
    <t>B08WKCTFF4</t>
  </si>
  <si>
    <t>R29R1TCYOAWFAX,RIIZL921VLEN2,R3H6WPGK1I39B6,R2QHCEASALRHYF,RQ1YOGR9ENQ0S,R218PBX172UQIP,RRQXXW3ICBFQF,ROR9XQ354KNW3</t>
  </si>
  <si>
    <t>B00URH5E35</t>
  </si>
  <si>
    <t>R1NAJ7CT76Z9SF,R17L9205IYOD,R2GAKH6NBQPCFV,R12VH0YMA85Z6G,R241P9DGAUL3DX,R3GYBSPX62MJ3L,R2YP7C5YQJME2G,R2HJ98L0OHC1I5</t>
  </si>
  <si>
    <t>B00EYW1U69</t>
  </si>
  <si>
    <t>Classmate Drawing Book - Unruled, 40 Pages, 210 mm x 297 mm - Pack Of 5</t>
  </si>
  <si>
    <t>RSVV6T480YK7W,R22DHM4LC4189N,RS51GZQV4URIF,R3KIJ4STUFAA1,R3VBGTOFWPE9OQ,R34NVGOBJPJX6D,R20XKKJEEML1C9,R8EZGLNJWYUI1</t>
  </si>
  <si>
    <t>B07W14CHV9</t>
  </si>
  <si>
    <t>R323N508KO5VMR,R1C2X37S59TO4B,R25UIJAM26JMGL,R3B7Y8E7QNUYOP,R1PH3YZVBU4KKT,R2WLFM05B2CXXU,R3DCHC8ODVBGAP,R36UJ8EW67NBJ9</t>
  </si>
  <si>
    <t>Crucial P3 500GB PCIe 3.0 3D NAND NVMe M.2 SSD, up to 3500MB/s - CT500P3SSD9</t>
  </si>
  <si>
    <t>RHINAF5XZTNSB,R2MV5SCZODNS7N,R29OYK770YQY7B,R2Z7DBSSRDF206,R2OXL4LSDBE7OC,R26JU6NE3CKF6P,R1G19TM00P58C,R1BI8J8CW8LH65</t>
  </si>
  <si>
    <t>B014SZPBM5</t>
  </si>
  <si>
    <t>B078W65FJ8</t>
  </si>
  <si>
    <t>R1PUDD2V2KQP06,R1LRN5EFJ0Y717,R1S7Q7UW9FO9LY,R3J9HR69Y4XKV5,RQ6P92L8AVQVW,R3L08DWQKGHDK7,R2EUWEVREWQ4SL,R1POJ3SHK8MNS1</t>
  </si>
  <si>
    <t>15 Highlight LED Lamp,super bright white light|Long life lasting LED Lamp life expectancy up to 10000hours|smooth and high-class, small and light weight|standard USB, plug directly into USB to take power|Super-saving power, the power consumption is less t_x0000__x0000__x0019__x0000__x0019__x0000__x000E__x0000_</t>
  </si>
  <si>
    <t>RVSI68M0EPAVZ,ROQNJTEGAA7VN,R1YNME95M4J2H7,R17RLWB0UMGULZ,R3N9JK1RH8STLG,R30Y52H4BDOPGE,R2VJ4LI8OPJ6TJ,R9N6QZH6MI5P5</t>
  </si>
  <si>
    <t>R2PFPVD7QTRJC6,RI7CEYXWJ4WUJ,R26D8KBCMOE84W,R19IYA3EBVQNHL,R28KN014376DH8,R2MRD2AYGLWP61,RXV0W64L9ITU1,R1VBNBY9DR8FJ10</t>
  </si>
  <si>
    <t>R35ER803GJHN21,R28J7FISAIMQI1,R1Y9J4QQ06U3WN,R1Q08JSHK5T03E,RTTCI4WPA20T0,R1PC85VCE15LM6,R3AIUHXWWU3Y64,R2UO2UH9UCUYJ1</t>
  </si>
  <si>
    <t>B0B61DSF18</t>
  </si>
  <si>
    <t>B07VQGVL69</t>
  </si>
  <si>
    <t>B01LWYDEQ8</t>
  </si>
  <si>
    <t>2nd product came faulty got it replaced , replacement is still working as good as new after a few months , recommended as it seems once you get a proper product it is long lasting , do get your faulty one replaced if you get it though.,Ya I love it this f(L)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inputup|"∀緍*ቌ춸ᄵYear Warranty, Universal Compatibilityze_x0016_ᘀ緹*垀඘ૐ࠵ according to my need.</t>
  </si>
  <si>
    <t>B07VNFP3C3</t>
  </si>
  <si>
    <t>RRHMKA6B4XPL7,RY4GOMU0VCJ6I,R2UUJP85K7YKSM,ROS8J8LJM2XVI,RAIDTB825PVVB,R3OQN6ALK8PU16,R2UQJ0K34UMKUX,R3G0MU15OGGN79</t>
  </si>
  <si>
    <t>B00NW4UWN7</t>
  </si>
  <si>
    <t>B00O24PUO7</t>
  </si>
  <si>
    <t>RC4P64ZDVMZCM,R36FWR9CD7IDB9,RZIKHTHHFH1HV,R1TGDKQE54FA2J,RW5C887MDJQZV,R13SM3HJNFXCUQ,R28PNX6EWUIWHL,R28EVOHYE4S213</t>
  </si>
  <si>
    <t>B01C8P29N1</t>
  </si>
  <si>
    <t>R1SSAFQAM97XHV,R131W5582A5499,RDE1ESVYI4CAI,R2RN8NCKNI5DZ4,RRQ95R1ZRK9NS,R3PJ930B4YQATF,R2V2HJSJQBW2CM,R1C7QRPXGO6AI4</t>
  </si>
  <si>
    <t>B078JDNZJ9</t>
  </si>
  <si>
    <t>R352VUE5QTHFFF,R2RC6R2E0OMNQ9,RJ12UME7RFM5D,R22YTLRMKBWQM,R3BTY7HUJDNKG8,R3R812J0VVBD0A,R32X1CLMKWWKDE,R12N4I2XRPP115</t>
  </si>
  <si>
    <t>B097R2V1W9</t>
  </si>
  <si>
    <t>B07YR26BJ4</t>
  </si>
  <si>
    <t>B097R45BH9</t>
  </si>
  <si>
    <t>4 jars liquidizing jar (1.5 liters), dry or wet grinding jar (0.8 liters), chutney jar (0.35 liters)|Operating Voltage: 220 - 240 volts, Frequency: 50Hz 1Phase|The mixer has three blades at the bottom that grinds all your ingredients to a smooth paste or .5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t>
  </si>
  <si>
    <t>R13NH1L2MEEDOH,R2EJHR16R59BAG,R3HAH8XOGKHIXW,R17F67QP052I6V,R1ALQKLZ6VYQ60,R1BT7T8Z44ABYG,R2XLWIOFDI6ZSP,R2S1CVBMATHCP7</t>
  </si>
  <si>
    <t>B01C8P29T5</t>
  </si>
  <si>
    <t>361 Degrees swivel cord. Steam Burst : No|American heritage coating non stick sole plate|Dual color|Safety plus thermal fuse|Other Comfort Features: Multiple Temperature Levels|Warranty: 2 years on product|Power: 1000 watts, Frequency: 50 Hz, Power Input:)5 and Class 10 rating for Full HD video (1080p)|Compatible with SanDisk SD UHS-I card reader6 for speeds</t>
  </si>
  <si>
    <t>B09LQH3SD10</t>
  </si>
  <si>
    <t>R2OBP2X45UMKY,R1G8BV220OV6QB,RSCD0432EVS8F,R2UUNBV2RXZFTV,R19ESU0Z989JZ,R20ZKROW9KONFG,R16LDZIOWBV5AK,R2A0LOXVERHXL8</t>
  </si>
  <si>
    <t>R B Nova Lint/Fabric Shaver for Cloths, Lint Remover for Woolen Sweaters, Blankets, Jackets/Burr Remover Pill Remover from Carpets, Pack of 2</t>
  </si>
  <si>
    <t>R27SHBAT3K3F1R,R3EMA46KP56OXK,R2D7V4YKNKCXD4,R3UHV5AN1DF5H3,RV77H2T0BJN4V,R3O7GL8KXFAPBF,R2HXBI1ECJPV3J,R2QICML7QBXEC1</t>
  </si>
  <si>
    <t>RRXL16HKP2N8T,R393T7L96T42QM,R1AKC2C4ZC3TTS,R2HZAE8933X17E,R3R9U30Y3LL03Z,R3MQR2IAST1ABB,R1HZ9B0WMCF7N2,RKFAA9SRDAAR1</t>
  </si>
  <si>
    <t>B07QDSN9V7</t>
  </si>
  <si>
    <t>B00YMJ0OI9</t>
  </si>
  <si>
    <t>R12B5CYZJNMJ8U,R32EKF5FX50T0C,R3IN47V9QGF1K8,R3CL181R3N0TCN,R2ZR4F1TUAY3MT,RF70HM6O98GV9,RN4L9AGI1M35U,R3QISO0RQ0Q3Y10</t>
  </si>
  <si>
    <t>B0814P4L99</t>
  </si>
  <si>
    <t>R15OH35Q9GBPXD,R1TM2Y96J4GB3H,RXPI0WC1C9QAK,RH11TBBZE9F1S,R1R6QT7MSELRON,R1STE4UF85D4HE,R1AHNATNU8WZ9Q,RCOBXDIQSU3M6</t>
  </si>
  <si>
    <t>R1HLV52BSW2J74,R3TNI0JHPOWSE6,R1E17Z1ZU7IEFH,R3RT5I5JOFAPWD,R2MEOYKZYP0J2I,R2H579I6NH2BT7,R12SFXHRPKR19Z,R1GYEM1YCJ5DD2</t>
  </si>
  <si>
    <t>B00TDD0YM5</t>
  </si>
  <si>
    <t>1801 Watt Power Consumption. Power Input : AC 230 - 250 V, 50 Hz|35% energy savings compared to LPG Cooking|Preset timer - Auto switch off|8 Menus - Installed Induction cooktop|LED Display for temperature indication|Smart timer for hands free cooking; Sui.5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might(⠀緇*ᛸᄱꀰᄥd also due to overfilling leakage will happensal_x001A_ᨀ緵*贈ቭ⦀ᄨbilityze_x0016_ᘀ緹*垀඘ૐ࠵ according to my need.. _x000E_฀緡*란ቑ妀࠳duct at this price_x0000__x0000__x0007_܀編*ⷠ࠲࠸n_x0000__x0000__x0000__x0000__x0000_</t>
  </si>
  <si>
    <t>RWY553B13GWAK,R23QMRIS0UXNQL,R2ZZZJ36VTNHMV,R38CKW00NINQ49,R1FBBD2SP4W76F,R3C67N77WGMHKM,R1GQ8VSBRXN2GB,R2B8DPA0SN9519</t>
  </si>
  <si>
    <t>R27191EB7KCEZP,R3KKAMYDQAI5WH,R3MSYM05H7OI65,R1KCIHR6YIA803,R2RVRY8NZ4GKVX,RPM4MVT8HNIXD,RXKHOEIGETJQK,RNQ3UU0QIAJO4</t>
  </si>
  <si>
    <t>601 W heating kettle with warmer &amp; temp control, half coil heating element looks odd,Overall a Good Electric Kettle,Overall good.,Good Multicooker within budget,Agaro esteem Multi kettle,Quality,Very nice product. Like it.‚ù§,Nice one for hostellers. A mu_x0000__x0000__x0000__x0000__x0000__x0000__x0000__x0000__x0000__x0000__x0000__x0000__x0000__x0000__x0000_</t>
  </si>
  <si>
    <t>B009P2LK09</t>
  </si>
  <si>
    <t>B07S851WX6</t>
  </si>
  <si>
    <t>R2GKWK7SWXRZHR,R3ME9LEM264R7O,R2B4QC6Z8AM7H1,RZLN7G4GGELUS,R26JLYEZYUE691,R2ZHISR958ZRRA,R2GXFJHTKM6SQ5,R29Z3ZW915UAB10</t>
  </si>
  <si>
    <t>Philips GC181 Heavy Weight 1000-Watt Dry Iron, Pack of 2</t>
  </si>
  <si>
    <t>RHFP87WF4XV8F,R518SEQWS6UN3,R2SSQY5IJHOMR9,R18ORA3QQMPD6D,R47L546EDBNEC,R2FMLW4ZS4UMFX,R3SVFIOXQ99SOJ,R2QHH7W2X55NO10</t>
  </si>
  <si>
    <t>B08TM71L55</t>
  </si>
  <si>
    <t>Room Heater Warmer Wall-Outlet 400 Watts Electric Handy Room Heater (Room Heaters Home for Bedroom, Reading Books, Work, bathrooms, Rooms, Offices, Home Offices,2023</t>
  </si>
  <si>
    <t>B08GSQXLJ3</t>
  </si>
  <si>
    <t>ROFN3NUPDY258,RIN8HIN341K9M,R3EEILWVIR596A,R212U2C7WSD2JX,R3WKLPJAQHGX0,R2KTBHHUQRW3CA,R3HHOGWJYSJSB3,R3C57OMUNT7LU6</t>
  </si>
  <si>
    <t>B082KVTRW9</t>
  </si>
  <si>
    <t>R1J9OKSG2W4I8B,RNUAYGA4DMRC3,R2KEXCUZDLX4JM,R1JA8CJ88GCQBW,R3QZ5MNLOXLYOJ,RWVKTGUMXNHW6,R23Z4SCVPIU17S,R31840VH3LEY10</t>
  </si>
  <si>
    <t>R1VMENOQG4X4G8,R3IIEUKG1YSWAI,R3OXTS2IRETRU3,R1XKM8QOGIHV22,R23A496I1RGZE6,R1T3OG0I4EWZ3U,RSJ54MT2ZA62K,R2HKEZ0IYD1DZ10</t>
  </si>
  <si>
    <t>R3VGVVQLQT97ML,R1Y56E8635Y7QD,RT5YXKE0NNQ8F,R2GEEMC0X545J5,R3KWBNS9ODP471,R3JEC32DYAIG6W,R1VD5AUGPRPO7H,R17S3I8NWLC4F2</t>
  </si>
  <si>
    <t>HealthSense Weight Machine for Kitchen, Kitchen Food Weighing Scale for Health, Fitness, Home Baking &amp; Cooking with Hanging Design, Touch Button, Tare Function &amp; 1 Year Warranty ‚Äì Chef-Mate KS 41</t>
  </si>
  <si>
    <t>B08F47T4X6</t>
  </si>
  <si>
    <t>R37CHVALZ1PLJG,R2DLNWVOG65T2N,R1OXPNJF31B34Y,R1VVNP7FCJG1NN,R2JI9O83E5RUI,R2TNDYT4SMKKMQ,R34BRCDN96SCK5,R32BKKKHT3F1P4</t>
  </si>
  <si>
    <t>B00V9NHDI5</t>
  </si>
  <si>
    <t>B07WGPBXY10</t>
  </si>
  <si>
    <t>R3RNBI15LHZP4A,RISUZF7W6LE2K,R10FSXTXXK9XYF,R2BQKY1TVJYAS6,R3471IKLH5WNBP,RSL3RF7SXG9CZ,RT90DRDTG154I,RGXQJUL1WL356</t>
  </si>
  <si>
    <t>R2GGV4P4HG0X8B,R53JNVT67N0WC,R9UERN9FGRIX9,R2US3C091Y5ARU,R2HO7NRHHFVU0C,R2KPHXYR0CVC3R,RTBK03ZGZJSAC,RFDIHHBHV6150</t>
  </si>
  <si>
    <t>B08MV82R100</t>
  </si>
  <si>
    <t>B09VKWGZD8</t>
  </si>
  <si>
    <t>B009P2LK81</t>
  </si>
  <si>
    <t>B00A7PLVU7</t>
  </si>
  <si>
    <t>Nice product but little bit costly,Is good,Value for money,Ok,Good product,Nice product,we can use it for every work like chatni, shake, blending, etc so you must try it.,Using it since 2020</t>
  </si>
  <si>
    <t>B0B25DJ353</t>
  </si>
  <si>
    <t>R3B2VNS1Q5M7NI,R2FKC4BNR12YR,R2QL8IDEY4CYMQ,R29W5GFT7N67BK,R52TPUGTJPEEN,R1VMPT5F3R92O1,R2XIY1Q0JEYNIH,RHJOMDBO7WS74</t>
  </si>
  <si>
    <t>B013B2WGT7</t>
  </si>
  <si>
    <t>R2WPRTHSHZCDS5,R2W0ORTQOGIIZF,RIBJBDPVX394D,R3933GDKAVC9EN,R29MO5VSDLP6NL,R3IE847XT3SPSB,R188KHDVSCEEY0,R1KYNNIQ0JW7C9</t>
  </si>
  <si>
    <t>B071VNHMX3</t>
  </si>
  <si>
    <t>R18OC1M5ERXJ0,R2VDUDAU7MGHVM,RVLRZGC6D01FK,R1ZX1J20BL0RDU,R1BPNRYUL32FN5,R1I3ZV1S9Z08AL,R2ILU2ZYAIN700,R3LEO43599XYH2</t>
  </si>
  <si>
    <t>R3CDTV5JOEQJB6,R2OOA2Q6V7X8S6,R1VANIESY8QF0E,RYL1C4JQ1KCOH,R35KJ7NCHW1X1E,RIKQ3HQUQVC0Q,R2BSID2R1SF0GZ,R2SSCAXKIHE4Y7</t>
  </si>
  <si>
    <t>Meant for Spot Heating|Ideal for a small room only, i.e., up to 12 sq. ft|Twin Turbo Design for fast &amp; efficient heating|Side Vents to draw in air easily|ISI Mark|Inbuilt fan ensure instant heating|Customer Care Number: 18133112</t>
  </si>
  <si>
    <t>B08VGFX2B7</t>
  </si>
  <si>
    <t>Kuber Industries Waterproof Round Non Wovan Laundry Bag/Hamper|Metalic Printed With Handles|Foldable Bin &amp; 45 Liter Capicity|Size 37 x 37 x 49, Pack of 1 (Beige &amp; Brown)-KUBMART11451</t>
  </si>
  <si>
    <t>3 jars liquidizing jar (1.25 Litres) and chutney jar (0.4 litres)|Operating Voltage: 220 - 240 volts, Frequency: 50Hz 1Phase|1 Year Lifelong Online Retail Pvt. Ltd. Warranty|The mixer has three blades at the bottom that grinds all your ingredients to a sm_x0000__x0000__x000D__x0000__x0000__x0000_ඒ_x0000__x0000_ඒ_x0000__x0000_㇀쀀_x0000__x0000__x0000__x0000__x0000__x0000_က_x0000__x0000__x0000__x0000__x0000__x0000__x0000__x0000__x0000__x0000__x0000__x0000__x0000__x0000__x0000__x0000__x0000_ඒ_x0000__x0000__x0000__x0000__x0000__x0000__x0000__x0000__x0000__x0000__x0000__x0000__x0000__x0000_ඒ_x0010__x0000__x0000__x0000_ඒỀቃ_x0000__x0000__x0000__x0000__x0000_蔍_x0000__x0000__x0011__x0000__x0000__x0000__x0000__x0000__x0003__x0000__x0000__x0000__x0000__x0000_ _x0000__x0000__x0011__x0000__x0000__x0000__x0000__x0000__x0003__x0000__x0000__x0000__x0000_$_x0000__x0004__x0000_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ඒ_x0000__x0000__x0000__x0000__x0000__x0000__x0000__x0000__x0000__x0000__x0000__x0000__x0000__x0000_䀀_x0003__x0000__x0000__x0000__x0000__x0000__x0000_ऀ_x0000_က_x0000_ऀ_x0000__x0001__x0000__x0001__x0000__x0000__x0000__x0000__x0000_٭_x0000_ऀ_x0000__x0001__x0000__x0001__x0000_ऀ_x0000__x0001__x0000__x0001__x0000__x0001__x0000__x0002__x0000__x0001__x0000__x0001__x0000__x0000__x0000__x0000__x0000__x0001__x0000__xFFFF__xFFFF__x0001__x0000__x0001__x0000__x0000__x0000__x0000__x0000__x0000__x0000__x0000__x0000__x0000__x0000__x0000__x0000__x0000__x0000__x0000__x0000__x0000__x0000__x0000__x0000__x0000_</t>
  </si>
  <si>
    <t>R3LQ2TPKG42KG8,R1MWKBSQIK2J04,RWB0U0JJ3NG4J,R3PKUJGSWS6X6T,R2UVD7MDXJ06D6,R5JWWU7OUVRAK,R24PULBZDL0QM1,R1NZ6RZXK2W0S8</t>
  </si>
  <si>
    <t>R31M7C08CPXCB3,R25R4S2V6XLP70,RCOR7R8N8DCVR,R30CBX7NG9VUZ6,RT55L3CO3TSZ6,RRO6AFAOOQJAK,R3D0ONOZPIAWS9,R1ZOXK6L3BJ050</t>
  </si>
  <si>
    <t>R1XULCDQK9G8I7,RHPQ553ZWQIME,RNQB4SFH4DX7B,RMGGBMIVVTPJU,RDJVGMEMJEEZM,R11I303S1BQCT9,R1H7KY4OIM4XC3,R13OEY5VD2OOR8</t>
  </si>
  <si>
    <t>C (DEVICE) Lint Remover for Woolen Clothes, Electric Lint Remover, Best Lint Shaver for Clothes Pack of 2</t>
  </si>
  <si>
    <t>B06XPYRWV6</t>
  </si>
  <si>
    <t>3 slice capacity and auto pop up|Cool touch body and variable browning control|Bread slice centering device for even toasting|Easy slide out crumb tray and cord storage|Power: 750 watts|Warranty: 1 year warranty provided by the manufacturer from date of p11, 121</t>
  </si>
  <si>
    <t>RPHKXENT6881N,R14GIM1TQZM2WS,R22GCXSWUPXZ37,R1BODEGMFJ7WTL,R2NHEH4AZSRE24,R1WO9OM8O2713U,RS2T771TLOD14,R32DSGGUO0K1G1</t>
  </si>
  <si>
    <t>B00O2R38C5</t>
  </si>
  <si>
    <t>R3G68H04E1SWMO,RQPUD710DM4CJ,R3LKDTQ3F3YBBP,R2I80SWXJJ8NVS,RLJKQ3A9HU77X,R2LZZWYUQPL9MH,R2KNV63N41W1CA,R2YEAAIS3ZXXW5</t>
  </si>
  <si>
    <t>B0B2CZTCL3</t>
  </si>
  <si>
    <t>Amazon Customer,meena polkam,Amazon Customer,NSP,Henita,mehvish,BOSSAmazon Customer,KSESH44</t>
  </si>
  <si>
    <t>B00SH18115</t>
  </si>
  <si>
    <t>31 units|Perfect to Seal Food/Snack|Keep Food Fresh|Freezer Safe|Dishwasher Safe</t>
  </si>
  <si>
    <t>R1NAAWWJ35RMQR,R3S2CEY1ZBAKJJ,R38NYOW9S7HMO0,R3HDEMCCETO0EJ,R2NU3DH06WH2AY,R2Y5029I4S9DKF,RSJC3VP7IBJJY,R2IBCZ7N2I5JI5</t>
  </si>
  <si>
    <t>B00H3H03Q5</t>
  </si>
  <si>
    <t>R4FRMNYYMSIBC,R3L7S5SH36JCUJ,R1YN1N7YNW7AIJ,RF6JADMLOSANJ,R14CIKGGK258KG,R3E1LOFVZINEMG,R3J7G7NK5FW8U9,R13DVAUMRLLEK9</t>
  </si>
  <si>
    <t>B0188KPKB3</t>
  </si>
  <si>
    <t>R2YFSMMIRV8IPD,R27QQGJOAE6DGX,R2ERM6UKGXZ0JU,R25VZN18D8ZKXO,R2I9QXQ7GDNCHK,R2EQ5AV50NYVRH,R1AQZR852OXC6W,RVC7CUNCVWKT1</t>
  </si>
  <si>
    <t>B091KNVNS10</t>
  </si>
  <si>
    <t>6 star,LED light is not there.,Nice look,Better,Nice,Worthy product,Nice product,Noice very high improve that first priority</t>
  </si>
  <si>
    <t>B0B5KZ3C54</t>
  </si>
  <si>
    <t>B09NTHQRW4</t>
  </si>
  <si>
    <t>B07QHHCB28</t>
  </si>
  <si>
    <t>RP16HJYUCT002,R3GZTZYTLP44FR,R19XRLSCH2Y5CF,R6R86HD57LOXJ,R2X8UW5NDZWYUK,R3NED3VC2G6UB3,RNGWBEEZP77VF,R2MRS41GH0VLP1</t>
  </si>
  <si>
    <t>RUF8L2BWE5FXM,RO31NNHWLOQF4,RBSI4Y0V4BQ0A,R10UVB3K1LK8T6,RBPZ3TL6JUGB7,R2TVC6SLRPOAJU,R4UCVBMFQCOB2,ROWPNMWIGNJ79</t>
  </si>
  <si>
    <t>Shiv Kumar Saini,Amazon Customer,Tarun,Harish Thakkar,mukesh j.,Bhawna,Yankee Kazi,_gurnoor_01</t>
  </si>
  <si>
    <t>RK2SK2T9306PY,R1NOMIUDTGHCGD,RW21FMMFE7BFI,RHNPI4ITBJ1DZ,R1KTIYVU8CINBK,R2RSJBZJN8UU71,R7UCJZNVINTCF,R3EAXIJ37NBEG8</t>
  </si>
  <si>
    <t>B0B3G5XZN6</t>
  </si>
  <si>
    <t>9 bar pressure rated: High pressure withstanding enabling to use in high-rise buildings, ISI Certified|The high density and thick PUF ensures retention of internal heat and temperature, resulting in better energy efficiency and reduced electricity bills|T_x0000__x0000_㾀쀀_x0000__x0000__x0000__x0000__x0000__x0000_က_x0000__x0000__x0000__x0000__x0000__x0000__x0000__x0000__x0000__x0000__x0000__x0000__x0000__x0000__x0000__x0000__x0000__x0000__x0000_偠ቍ_x0000__x0000__x0000__x0000__x0000__x0000__x0000__x0000__x0000__x0000__x0000__x0000__x0000__x0000__x0004__x0000__x0000__x0000_京ቍ₠ቃ_x0000__x0000__x0000__x0000__x0000_蔍_x0000__x0000_;_x0000__x0000__x0000__x0000__x0000__x0000__x0003__x0000__x0000__x0000__x0000__x0000_ _x0000__x0000_;_x0000__x0000__x0000__x0000__x0000__x0000__x0003__x0000__x0000__x0000__x0000__x0001__x0000__x0004__x0000__x000F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偰ቍ_x0000__x0000__x0000__x0000__x0000__x0000__x0000__x0000__x0000__x0000__x0000__x0000__x0000__x0000_㐁砊_x0000__x0000__x0000__x0000__x0000__x0000_&lt;_x0000__x0001__x0000__x0001__x0000_&lt;_x0000__x0001__x0000__x0001__x0000__x0001__x0000__x0001__x0000__x0002__x0000__x0000__x0000__x0000__x0000__x0000__x0000__x0001__x0000__xFFFF__xFFFF__x0001__x0000__x0001__x0000__x0000__x0000__x0000__x0000__x0000__x0000__x0000__x0000__x0000__x0000__x0000__x0000__x0000__x0000__x0000__x0000__x0000__x0000__x0000__x0000__x0000__x0000__x0000_</t>
  </si>
  <si>
    <t>B09WMTJPG8</t>
  </si>
  <si>
    <t>B09XB1R2F4</t>
  </si>
  <si>
    <t>R2IIQ5X1KFC218,R3GC9FMTX9ZRBD,R1KTDK3ZQXXKD1,R3BU5QCZ6URHIV,R2IUXE2RH8OJ2A,RTJCKSW3MGDCJ,R25B5M8BFZ5APO,R3IYSZRJ55ATP4</t>
  </si>
  <si>
    <t>B07WJXCTG10</t>
  </si>
  <si>
    <t>B09NBZ36F8</t>
  </si>
  <si>
    <t>2001 Watt Fan heater with dual heat setting|Can be used as gift option|Eco Friendly and pocket freindly|Do not worry if you feel any burning smell that is due to burning of element|Extra focus on packaging of product to make sure customer get product in w_x0000__x0000__x0000__x0000__x0000__x0000__x0000__x0000__x0000__x0000__x0000__x0000__x0000__x0000__x0000__x0000_</t>
  </si>
  <si>
    <t>Neha Gupta,Abhay,sumit kumar,Kundan,Bond 008</t>
  </si>
  <si>
    <t>R2SBOJRVH87Z3A,R2JZAP6U9T86EI,R2FUR9B0B9PHCM,R31RUINAE4JQ9V,R1L8EBC22RKCG6</t>
  </si>
  <si>
    <t>R2IPVSKOO0624U,R358NA83FQL4AE,R2J3IJ37A0TYAL,R114CSTYEOW1ID,R1OFIM5CH5R92R,R26HJA1WW7OTY7,R1LTHOMTCR3MDP,R2U47H32CGIZL6</t>
  </si>
  <si>
    <t>B00NM6MO27</t>
  </si>
  <si>
    <t>B07GLSKXS2</t>
  </si>
  <si>
    <t>The base unit is rather flimsy. could have been slightly thicker!!,Good,great,Good,Leaking issue,Pot external body gets heated, which is not expected.,Nice Product,Best Buy for Price of Rs 700</t>
  </si>
  <si>
    <t>B09FZ89DK7</t>
  </si>
  <si>
    <t>B0811VCGL6</t>
  </si>
  <si>
    <t>B07FXLC2G3</t>
  </si>
  <si>
    <t>B07NRTCDS6</t>
  </si>
  <si>
    <t>B07SPVMSC7</t>
  </si>
  <si>
    <t>3 slice pop-up toaster|Variable browning settings|Adjustable browning settings. Frequency : 50Hz|With mid cycle cancel feature. Extra wide slot : Yes. Body housing : Metal. Defrost : No|The appliance comes with a removable crumb tray to keep it clean alon8.jpg,Economically good product,Good Product,Overall product good &amp; value to money . Hoping it works well as its body looks a bit week,Mine did not work so had to be returned thoughr_x000B_଀紿_x0000_辸ቂ</t>
  </si>
  <si>
    <t>B009DA69W7</t>
  </si>
  <si>
    <t>751 Watts mixer grinder with multi-function blade|Attractive 4 jars with a capacity of 1.8L, 1.5L, 1L and 0.4L|ABS material with vibrant color|It comes with Titan Motor|1 year product warranty</t>
  </si>
  <si>
    <t>Heart Home Waterproof Round Non Wovan Laundry Bag/Hamper|Metalic Printed With Handles|Foldable Bin &amp; 45 Liter Capicity|Size 37 x 37 x 49, Pack of 1 (Grey &amp; Black)-HEARTXY11448</t>
  </si>
  <si>
    <t>R1JIP74022FMDC,R31SG7WHIC9NCU,R3A3PKTJCGIGIL,RNS7CWZGDI8R0,R11GZVOGK994MO,R38Y84L9CYB7F8,R63Y7I2Q7B0RH,RWBU98UIH3EG5</t>
  </si>
  <si>
    <t>4 Boiling Modes - The advanced appliance from Milton, by Hydro Valves allows you to boil eggs in 3 different modes - Hard, Medium and Soft.|Automatic Shut Off - The machine will turn off automatically when the eggs are boiled|Before switching on the appli_x0000__x0000__x0000__x0000__x0000__x0000__x0004__x0000__x0000__x0000_ରඓ_x0000__x0000_ବඓ_x0000__x0000_䈀耀_x0000__x0000__x0000__x0000__x0000__x0000_ _x0000__x0000__x0000__x0000__x0000__x0000__x0000__x0000__x0000__x0000__x0000__x0000__x0000__x0000__x0000_ೠඓ_x0000__x0000__x0000__x0000__x0000__x0000__x0000__x0000__x0000__x0000__x0000__x0000__x0000__x0000__x0000__x0000_೰ඓ_x0000__x0000__x0000_ବඓᲸቃ_x0000__x0000__x0000__x0000__x0000_蔍_x0000__x0000_?_x0000__x0000__x0000__x0000__x0000__x0000__x0003__x0000__x0000__x0000__x0000__x0000_ _x0000__x0000__x0003__x0000__x000F__x0000__x0000__x0000__x0000__x0003__x0000__x0000__x0000__x0000__x0001__x0000__x0004__x0000__x000F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0000__x0000__x0000__x0000__x0000__x0000_ഐඓ_x0000__x0000__x0000__x0000__x0000__x0000__x0000__x0000__x0000__x0000__x0000__x0000__x0000__x0000__x0000__x0000__x0000__x0000__x0000__x0000__x0000__x0000_@_x0000_က_x0000__x0000__x0000__x0000__x0000__x0000__x0000__x0000__x0000__x0000__x0000__x0000__x0000_@_x0000__x0001__x0000__x0001__x0000_@_x0000__x0001__x0000__x0001__x0000__x0001__x0000__x0002__x0000__x0004__x0000__x0001__x0000__x0000__x0000__x0002__x0000__x0001__x0000__xFFFF__xFFFF__x0001__x0000__x0001__x0000__x0000__x0000__x0000__x0000__x0000__x0000__x0000__x0000__x0000__x0000__x0000__x0000__x0000__x0000__x0000__x0000__x0000__x0000__x0000_</t>
  </si>
  <si>
    <t>R13QV6AOAYQU6G,R3L6R136L1ST2P,RF99IXGAWSCF8,R1XDPHF5KVF70,R1TR4LHDJK4QWM,RB564J68ZBB84,R1WXATOTR9V2BE,R36V83UCGEC2K3</t>
  </si>
  <si>
    <t>B07FL3WRX6</t>
  </si>
  <si>
    <t>RICLGKGN5RFBD,RQV7WIBD0GS06,R25UI50GV8IC8H,R2LFQN3J98VK9K,R1ATYWNQEP9IRU,R1OKGK70LYSD46,R2LV882ASO4EJM,R1J8XIRST0HDN7</t>
  </si>
  <si>
    <t>R31T82ERD3ZMK4,R18IERM1VRE4RO,R94MCO9Z1XEG2,R288LHAQ8X9S9P,R1NW1X48RSET1Z,R2G5RVERUGUY9G,R16IY5HPEMSUGV,R1S5FD0D8T44R6</t>
  </si>
  <si>
    <t>B09SPTNG59</t>
  </si>
  <si>
    <t>3 Stainless Steel Hooks For Mixing and Kneading. Beater for Mixing, Blending and Whisking Needs, Kneader for All Kneading Requirements|Air Vents to Avoid Clogging From Batters and Other Mixtures, 1 Meter Long 2 Pin Power Cord for Flexible Usage|180W, Over)5 and Class 10 rating for Full HD video (1080p)|Compatible with SanDisk SD UHS-I card reader6 for speeds _x0005_Ԁ紌_x0000_࠴䈠n0</t>
  </si>
  <si>
    <t>B0BQ3K23Y2</t>
  </si>
  <si>
    <t>R1DIZ1VVBM3XF3,R3RUTUF4VKRG87,R3BKZ1CNXYB14D,R3375SVOFCYTFF,R1EYL0456QZ6TD,R7Q0TY2ZGMMIN,R2TFE2JWK585DQ,ROSY5BMO160S9</t>
  </si>
  <si>
    <t>B07NKNBTT4</t>
  </si>
  <si>
    <t>R1S5MM420VK5O,R256KIA5SVIYEY,R1G3NQY6VPZ0W2,R27PE0BR7AFI5K,R30IFO0Q1K73E9,R2AVU3XTD27ZHS,R2VKAANDZUB2TJ,R6GQW6RKQ9MK6</t>
  </si>
  <si>
    <t>2 YEAR WARRANTY &amp; AFTER SALES SERVICE: Reliable Rico Warranty with the best after sales service in over 12,000 pin codes across India.|HIGH PERFORMANCE - this mini USB chopper comes with a powerful 30 Watt motor, very sharp 304 stainless steel blades ( 3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youle9㤀籗&amp;楠ሯ餘ሲr)nt6㘀籚&amp;餘ሲ肀ᆱon customer support.|Easy Returns: This product is eligible for replacement within 10 days of delivery in case of any product defects, damage or features not matching the description_x0003__x000F__x0006_؀籪&amp;_xD8B8_ᄥ䆸n킈ᄳ_x0003__x000F__x0003_̀籭&amp;ᤀ࠲</t>
  </si>
  <si>
    <t>RAYWMRZPZ14X1,R3DDSZWJ24VK4Z,R3SLQOT4AZDXOJ,R1XNL0XA54KUAZ,R144WYY5PBRA6,R3QCRFDNP1RZM5,R36H099OCB985O,R32C98BJ9DRL80</t>
  </si>
  <si>
    <t>R1R0861UO92Z4S,R3TWKN96MA3YTC,RVNYJGF3TJ1HH,R3SO8N3OF4401O,R1349PEO0YF938,R2XTBG5BD9S04B,R242RHYD9YBYGQ,RT127W0ZQV4V7</t>
  </si>
  <si>
    <t>R27CJ1292FG4JG,R1M9SWXRIZJVWU,RVITAAYFIMZKT,RNQDSVULD4JIE,R2D1S7Q52J4VXW,R25IJXPUWT8LFK,R3RITYKX4MWYCK,RP43KMMRPV2Q4</t>
  </si>
  <si>
    <t>R14L8SQPUEZAEJ,RGR9FMKB5LX06,R1R0YDAA1E3OBE,RYC3XH9C3EBWK,R12GSMU9X7QCRL,R3IQIN3KU0Q3XX,R1747LGCOQKZPN,R1IBV1QIKU5QG8</t>
  </si>
  <si>
    <t>B0BNQMF153</t>
  </si>
  <si>
    <t>B08J7VCT13</t>
  </si>
  <si>
    <t>R2QT3QBL25HBTG,R3E449S1ZWR7F9,RLHERK8U1LREO,R1NHGLXW1QKLBC,R2MQH21SEZOIUM,R31ZE4UADPDRG4,R3B8J75DKKAPIZ,RYXRDTE7LINT2</t>
  </si>
  <si>
    <t>B01L6MT7E1</t>
  </si>
  <si>
    <t>RNFDIM9PF1C9U,R36YHQKR1456NC,R3SZ6SM72UXPT9,RZYOW4CYXKVOE,R12ZDG5WML5E1Z,RORVGP6V0EP21,RNHLZSPMRSBN3,R2R3PMS05CDPY5</t>
  </si>
  <si>
    <t>B00S9BSJC9</t>
  </si>
  <si>
    <t>B0BM4KTNL2</t>
  </si>
  <si>
    <t>R2QFJ90TFMGE4S,R35KQ2BQ7TKJS8,RBD5L7F8BAR71,R1ZYMEO92ST8E2,R1DLFFF7N1G9JT,RYJAAGZ3I6ERK,R33ND5PEC4ILD9,R2N2T71KGYJX1</t>
  </si>
  <si>
    <t>B07H5PBN55</t>
  </si>
  <si>
    <t>RCFFXI7HE5S1O,R3DIB02TOTSYSE,R2LUFMT90IY4QA,RXT32QTE7RUQ1,R2HOQ536IJUJM4,R1DSBS8TI7TATL,RWQ5WXJM5SYQM,R1QYJE3308FNC4</t>
  </si>
  <si>
    <t>R2PK3LURGV7XMK,R17NQ1RVQ187WB,RBRUS2N936FP7,R32Z3826SCWBZC,R3N8TTZEOCVIC9,R397WT8ZINS4R3,R38K7QGV2GYAXT,RL5X2D0KMAID10</t>
  </si>
  <si>
    <t>B01KCSGBU3</t>
  </si>
  <si>
    <t>R18ZEYSRNCERR7,RZSF37HFFK0LN,R39D1A1FW10AMZ,R2KMCPSQCAAIEI,R31QEV79S8TQLC,R3CCT4DZ7PNCLT,RI7WWH1O32LTQ,RN9O9A0ARA84</t>
  </si>
  <si>
    <t>R374MN6Y3HGVY6,R2TDXG58UA6LMS,R2KZ02C2SJ7WKJ,R2NOIFFPNAB8AD,R3JX5JS9CX0TLE,R3LZ0DBRARBRZO,R3DIAJAW70VG81,RMQ3KAMNNQ2X3</t>
  </si>
  <si>
    <t>B0B7NWGXS7</t>
  </si>
  <si>
    <t>B07DZ986Q3</t>
  </si>
  <si>
    <t>B086X18Q72</t>
  </si>
  <si>
    <t>Usha Janome Dream Stitch Automatic Zig-Zag Electric Sewing Machine with 14 Stitch Function (White and Blue) with Free Sewing KIT Worth RS 501</t>
  </si>
  <si>
    <t>R11V5OCJYQY6WC,RIR8457ELA3D6,R2GWHK7KGBQ6DM,R1EV61F6P7A11I,R2DEONSP7S2QXE,R1ROPAJBYWFX3L,R3RP22I8F1KJ3G,RS323H3S7TUW4</t>
  </si>
  <si>
    <t>B0BFBNXS95</t>
  </si>
  <si>
    <t>R1WJ8T3U9P42IU,RM9RH8FX9U95D,R31M8UXT7NLOMY,R18Q7M2R00EW68,R11NHZQ8OKA9U1</t>
  </si>
  <si>
    <t>9 Stages of purification with large water storage capacity of 6 litres|UV e-boiling: Ensures that each drop of water is as pure &amp; healthy as water boiled for 20+ minutes|Ultra-filtration: Imparts crystal clear clarity to drinking water in addition to maki00Hz-18kHz|Volume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t>
  </si>
  <si>
    <t>B0814LP6S10</t>
  </si>
  <si>
    <t>B07BKSSDR3</t>
  </si>
  <si>
    <t>RYO77QIQ3J77O,RTT5VLIVBXJ9G,RDVYDNR6YE0P9,R2N4W7YVIYXMD4,R1DZ7H2MK3UDMT,R23LLGX9FMWWT3,R39UMH72QKWB0W,R67UM0U4KH8C1</t>
  </si>
  <si>
    <t>B09J4YQYX4</t>
  </si>
  <si>
    <t>B0B2DD8BQ9</t>
  </si>
  <si>
    <t>B0836JGZ75</t>
  </si>
  <si>
    <t>R1EHLWVCNS1GYC,R12TMIZDRWREBE,R77IQG19KY16L,R3V9KCNAJ0PXQ,R2MAC7AI6X08LW,R17D4S6KU2SOBU,R1QO6EVD5EQ2MJ,R3FUW4VZQRFKQ6</t>
  </si>
  <si>
    <t>B008P7IF03</t>
  </si>
  <si>
    <t>B08CNLYKW6</t>
  </si>
  <si>
    <t>501 Watt Powerful Mixer, this grinder can grind and blend both wet and dry ingredients with ease.|Operating noise levels between 80-90 dB; Initial burning smell is to be expected due to evaporating varnish, which is normal|This Lifelong combo has 3 Jar 507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t>
  </si>
  <si>
    <t>R1785DO8M4HFFD,R348X4GTO6PQU9,R1VCNIW9SC311F,R2D84AXLIIYENV,R1CW2N7FWCQ2E9,R8KYBGAM1VF8Y,R33F0EVLTMR7Q0,R3P48DOOF0CDJ9</t>
  </si>
  <si>
    <t>R1YXTYLLFSDN6F,R2IU9VU91K2RIN,R13T54P444JQ2A,R2PQUB36L5O64N,R1KII9H1CWAA05,R22699HYNGFQ3F,R3VW949SRSI8DG,R33VXW5FCRM539</t>
  </si>
  <si>
    <t>Rajeev M,Lakhan Singh Kushwaha,Ashish Parikh,Amit,Kalc,Joshi shrikant m,bhanu pratap Phulwaria,DB12</t>
  </si>
  <si>
    <t>R1RIXV8K7LNZPG,RV401DJ0XBW51,RXUB8YDK5V29B,R39J7BNAZRV82W,R19LI8LD47VTRC,R2MH08WHCZODCE,R3FSG9EKSAV3RH,RLS3Q3GQ6V9X6</t>
  </si>
  <si>
    <t>B00B3VFJY3</t>
  </si>
  <si>
    <t>B09X5HD5T2</t>
  </si>
  <si>
    <t>B08H6B3G97</t>
  </si>
  <si>
    <t>B09DSQXCM9</t>
  </si>
  <si>
    <t>R2XK30UZ0P7UXJ,R3NQKJO364XETX,R1CYYHWHYX2NX1,R3KATRBZJYOAFW,R1GZC1U1UELK8E,RNQ8FWEZB09XX,RYW158D6ZC85D,RHI3BSTRUG007</t>
  </si>
  <si>
    <t>B01M69WCZ7</t>
  </si>
  <si>
    <t>B0BM9H2NY10</t>
  </si>
  <si>
    <t>501 Watt Performance|Superior Carbon Rod Technology ensuring more heating efficiency than conventional Room Heaters|One Rods|Healthy heating due to carbon technology|Low Glare: No discomfort to eyes, creates ambience of warmth and care|Tip over safety swi_x0000__x0000__x0000__x0000__x0000__x0000__x0000__x0000__x0000__x0000__x0000__x0000__x0000__x0000__x0000__x0000__x0000__x0000__x0000__x0000__x0000__x0000__x0000__x0000__x0000__x0000__x0000__x0000__x0000__x0000_垞䠢　耀_x0000__x0000__x0000__x0000_垘䠠ᔀ耀_x0000__x0000__x0000__x0000__x0000__x0000__x0000__x0000__x0000__x0000__x0000__x0000__x0000__x0000__x0000__x0000__x0000__x0000__x0000__x0000_埦䠪ༀ耀_x0000__x0000__x0000__x0000__x0000__x0000__x0000__x0000__x0000__x0000__x0000__x0000__x0000__x0000__x0000__x0000__x0000__x0000__x0000__x0000__x0000__x0000__x0000__x0000__x0000__x0000__x0000__x0000__x0000__x0000__x0000__x0000_埯䡑㄀耀_x0000__x0000__x0000__x0000__x0000__x0000_</t>
  </si>
  <si>
    <t>B0B935YNR8</t>
  </si>
  <si>
    <t>R1Q8U0KHBE4RAJ,R3M5X5REVHJUFI,R2G64QBZXNF1G2,R7HQDX5RMXVNS,R3J3KGQAFR06WR,RXZ2UHPZ7431G,R1OF1W4L7V2MFV,R37WO2GKN6E3Q10</t>
  </si>
  <si>
    <t>B08L12N5H2</t>
  </si>
  <si>
    <t>B07GWTWFS3</t>
  </si>
  <si>
    <t>R2H4C76KXFUF5N,R2X2MGZJI8JOV5,R2PHMY74SQMCM4,R2EOV466KP2TSZ,R3HO5I93IRXGK4,R1IKS35P0F8TAJ,R3GCXN4RSB3T4Z,R3GM1KFHUQJ887</t>
  </si>
  <si>
    <t>R1QHY0304RCZS6,RV3GIBR7FUXWH,R3M83QIXOQMO9J,R227LWX8C4MTYQ,R1B938V5HN71BQ,R2K9QFBTB6FYEF,R2K0ND1WP31RYH,R35YG940TYIGK6</t>
  </si>
  <si>
    <t>R2PDTLV982BZ70,R2DG09GG88T9WZ,R2FI87586PEKJ8,R3BT931YPQDPLF,R2609G1V725LV1,R29G2BHEEMZ8TK,R12M631S82DWX9,R3HBBWJEZQNBH5</t>
  </si>
  <si>
    <t>B095PWLLY7</t>
  </si>
  <si>
    <t>B07Y9PY6Y2</t>
  </si>
  <si>
    <t>R410I44U1ORFS,R2EL6RDO42L8HA,R2LMSC4S998NYI,R2RVMZV1I42LGA,ROS3I3HXBLAYE,R2V70PAEVT1EYU,R1GYY0PDUBZVOK,R2180U6SP2A0B2</t>
  </si>
  <si>
    <t>B086GVRP64</t>
  </si>
  <si>
    <t>B0BMZ6SY90</t>
  </si>
  <si>
    <t>3 heat settings providing more convenience in usage. Customer can set it at either 1000 Watt or 2000 Watt depending upon the requirement|Thermal cut out protection and Power indicator light.|Handle grip got portablity|It can be placed vertically as well a_x000F__x0000__x000F__x0000__x000F__x0000__x0000__x0000__x0000__x0000__x000F__x0000__x000F__x0000__x000E__x0000__x000F__x0000__x0010__x0000__x0010__x0000__x0000__x0000__x0000__x0000__x0010__x0000__x0010__x0000__x000E__x0000__x000F__x0000_ᰀ_x0000_ༀ</t>
  </si>
  <si>
    <t>RRZOYTJL6LAHO,R3L2TDS1XKX1T7,R2RGIFD5MNW5ES,RWMH1CZ8YZVA1,R4ES2CY3SDLGW,R1Z3JXTI330QGA,RVC3N6LRSJBX6,RAA5Z4UFLIC06</t>
  </si>
  <si>
    <t>B09P1MFKG2</t>
  </si>
  <si>
    <t>B07ZJND9B10</t>
  </si>
  <si>
    <t>B0B2CWRDB2</t>
  </si>
  <si>
    <t>RWSKUEMV0AS0P,R2YZOJVWTFMYAH,R17E9QT7OVVJVX,R3KPQIECAK271I,R2UJ9SFJ6B6U93,R1670TIBLR378H,R14R0I9YVONH86,R1FIR49JO1CT42</t>
  </si>
  <si>
    <t>B072NCN9M5</t>
  </si>
  <si>
    <t>B08BJN4MP4</t>
  </si>
  <si>
    <t>B0BCYQY9X6</t>
  </si>
  <si>
    <t xml:space="preserve">8 Stage Purification: Livpure GLO Star provides 7 stage advanced purification: 1) Super-Sediment Filter 2) Pre-activated Carbon Absorber 3) RO Membrane 4) Mineraliser 5) Ultra Filtration 6) Silver Impregnated Post Carbon Filter 7)In-Tank UV Sterilization|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youle9㤀籗&amp;楠ሯ餘ሲr)nt6㘀籚&amp;餘ሲ肀ᆱon customer support.|Easy Returns: This product is eligible for replacement within 10 days </t>
  </si>
  <si>
    <t>B009UORDX5</t>
  </si>
  <si>
    <t>Philips Hi113 1000-Watt Plastic Body Ptfe Coating Dry Iron, Pack of 2</t>
  </si>
  <si>
    <t>Kuber Industries Round Non Woven Fabric Foldable Laundry Basket|Toy Storage Basket|Cloth Storage Basket With Handles| Capicity 45 Ltr (Grey &amp; Black)-KUBMART11447</t>
  </si>
  <si>
    <t>Preethi MGA-502 0.4-Litre Grind and Store Jar (White), stainless steel, Set of 2</t>
  </si>
  <si>
    <t>RN9VBZPCHG67H,RSK3T9GASN96L,RPWBSG3KWA82A,RWGY8K9HNDNRU,R3L1XUQPJ929C7,R2XKLKC7UXH808,RM4IBEHSZRD8V,RAZEY6CB0C852</t>
  </si>
  <si>
    <t>B00SMFPJG1</t>
  </si>
  <si>
    <t>B0BHYLCL20</t>
  </si>
  <si>
    <t>Khaitan ORFin Fan heater for Home and kitchen-K0 2216</t>
  </si>
  <si>
    <t>R1OO2ED6615EX1,RR4S5JTJMCPA6</t>
  </si>
  <si>
    <t>501 W high Torque Copper motor|5 years warranty on motor and 2 years on Product|4 fin hardened stainless steel Techno Blade for fine grinding|Food grade Jars &amp; Blades|20000 + high rpm for faster grinding|Easy to open PP flexi lids of jars|Jar Size: Wet Ja,000 contacts and up to 500 SMS on your Nokia</t>
  </si>
  <si>
    <t>B081B1JL36</t>
  </si>
  <si>
    <t>RN9FDFWKUWE27,R9ERTYK7DPN51,R17LPFA7PQVV2Q,R1VIJFIRWTTF1F,R30ZXKRSMH8MBC,R3V395NK0BE964,R30BJ29AF18U6C,R2HZN4EOJBDZU3</t>
  </si>
  <si>
    <t>B08TT63N59</t>
  </si>
  <si>
    <t>B08YK7BBD3</t>
  </si>
  <si>
    <t>R24VRMVVKTZXZU,R2SZR29UV8HPIJ,R34NPCR94RTTCU,REPOE3PIM6ZRN,R2RF6XPVSOG2R2,RHE4AF3VC0YG,RQ8DJGRM0OVUA,R2AX7J603OWTJ4</t>
  </si>
  <si>
    <t>R2P5LLM3NUTV98,R2T24WJDYF97OT,R1H22LPZ4C01LF,R2Q0K2ZG4X5GOR,RMKFA51N2GL3C,R25ABQM4CM6CPA,R1JXDDZO9EMZD4,R1IBNDHUOM6FD7</t>
  </si>
  <si>
    <t>R2F0IBB2PGO45G,RJFI2R3H927Q,RC7IDRI4JEBY7,R32SRTV86GX7PE,R280BK653XF5IU,R1TL5WY2M25VGJ,R2BSYUX6ABDXCI,R3IWMYQP9WYGE2</t>
  </si>
  <si>
    <t>R3LK3T3R4O8FU7,RGKDXCG824W5,R32ISLP60XI7WG,R3HCQZ8VAQXLAM,R21NKRX5SKSE3,R1JCAOH6CT4ZDX,RBPCGQGUPOSY,R23PLPS8OE8OR7</t>
  </si>
  <si>
    <t>R1YVS42PE19S0D,R3DONAXVXXHGDY,R6PIB7C4JS214,R1IUZ4ZBSB7KQ2,R2LJBGGLXY8MMO,R2LXCMNDSZ18EC,RTNR1AFNBXK4C,R14X6K190U5P3</t>
  </si>
  <si>
    <t>B08ZHYNTM2</t>
  </si>
  <si>
    <t>R1OMQV5UFU8OAK,R1ZKAUAWGCN68M,R372LY89QNU1WS,RSZSH0XP6FHXL,R1QBFW8U0VSW9,RCX3IHOVKD69A,R3PESF4URSOFRC,R15SV1BX6S6PS10</t>
  </si>
  <si>
    <t>R28OJFR9T45794,R1Q7JAGLTGSLIR,R17RCVE0E6A6XA,R280FE6OS8V8I4,RMC53XMIQL6LY,R1TL181OM5ZWSJ,RL6IWO0F5BP3F,R2VCXQVEFYZWR9</t>
  </si>
  <si>
    <t>B085LPT5F5</t>
  </si>
  <si>
    <t>R2F6HAXHI2E0QM,R3ARFHUPI2UTDN,R2NFBRLIKTBYX6,R1NQQIZHCDSRL8,RU6YHY3TNNV6U,R2F0F9H707NNWH,R32GR67TTDTEH,RMA358YLCTHG3</t>
  </si>
  <si>
    <t>R31WQ6LSRGW2ZR,R38HZUI1W51JF2,R3ORITJ44RSH6F,R19ZBL4YHKSF9E,R3H95PXGDM3OFT,R2OAZG856SPCH0,R23KHIP7PE2TA4,RXHZQKEGCUAY9</t>
  </si>
  <si>
    <t>B09474JWN7</t>
  </si>
  <si>
    <t>HealthSense Rechargeable Lint Remover for Clothes | Fuzz and Fur Remover | Electric Fabric Shaver, Trimmer for Clothes, Carpet, Sofa, Sweaters, Curtains | One-Year Warranty Included - New-Feel LR351</t>
  </si>
  <si>
    <t>R243ZL6I5OCPFC,RMRDDMYPHJVVP,R3T10OKWTH8OE8,RMG3T7RJ48ZLD,R3UFE6QT0QHH7G,R3X13NSZ9R7V8,RDV1T7ZH0FK06,RUQIUJ24RX541</t>
  </si>
  <si>
    <t>R88E54B144DD0,R3FL7Q9VYK7FX,R179TG3O7PDRPF,R3Q8O6PFUVQU7A,R8AM97GFJ0FQP,R1XSLD1GQ10QW7,R1AN77ZWAV7W2O,R1JOWRTOHMS9W4</t>
  </si>
  <si>
    <t>B075K76YW2</t>
  </si>
  <si>
    <t>B0BNLFQDG3</t>
  </si>
  <si>
    <t>R34GHCVBN6M7BX,R3OA62LXAITW86,R3YGN1PYLTA96</t>
  </si>
  <si>
    <t>3 rods can not be switched seperately, selecting 1 rod always switches on the top rod.,,</t>
  </si>
  <si>
    <t>B082ZQ4480</t>
  </si>
  <si>
    <t>3 Litres Capacity, 5 Years Warranty on Motor|High Quality Grinding Stones, Heavy Duty Motor|Compact Table Top Design, Coconut Scraper Attachment|Atta Kneader Attachment.</t>
  </si>
  <si>
    <t>R3E3VUOM7IQWIG,RZ2N6DQS7N3YW,R1M6LN7UHLOFD5,RSFAK41WPQNGS,RFTJVE897RMI1,R5BPUDDXQP2LX,R1RNRZ1O5EQLX2,R2RPW3A6WAAR14</t>
  </si>
  <si>
    <t>B07F366Z52</t>
  </si>
  <si>
    <t>B077BTLQ68</t>
  </si>
  <si>
    <t>R3MTH1DRIEXJ4M,R29A6Q7HZ6EA5U,R3TD9LHIZPOJZZ,R2PFDWJXL0R5KK,R1FKF3ZE0DND0Q,R3KUJV3XYVM4Z6,RD8XDFHPQTF6M,R2JZWY45ZK4FS4</t>
  </si>
  <si>
    <t>B07YSJ7FF2</t>
  </si>
  <si>
    <t>R29AV9WKFL78NP,RWFBNIYQTMW4A,R11CTFK86N4XV0,R2KD2NV6SEZGHN,R3DPGVFQ8PV47O,RBQ1DML3XWOLI,R1JRJHAW9JYVQ5,R3Q5M78JBLPTF6</t>
  </si>
  <si>
    <t>B09MB3DKG2</t>
  </si>
  <si>
    <t>4 Rod Halogen tube element|Instant heating|Cool touch body|Frost grill for safety|Safety tip over protection|Halogen heater|Best heater</t>
  </si>
  <si>
    <t>R1DID47Y3SOM8N,RDR64CJXIU14Q,R35FYRYXQJUQKR,R2ICWHHEJJKM14,R27C6A2VQ1DCPT,R3IUDCLTBUPUIQ,R3VFX06LEJWEGM,R3KYBU80FW4GW5</t>
  </si>
  <si>
    <t>B08QHLXWV4</t>
  </si>
  <si>
    <t>B09LH32679</t>
  </si>
  <si>
    <t>R1DVAMEM902WBM,R1R4DU6U8Z5A9C,R3R2TJZ3XDR2N9,RFCKXSEJOQX6W,R1Q6MS7EA3RQY5,R3JZS3OD2HDHCY,R29RVFGNYHN850,RO3Q0361RMHT9</t>
  </si>
  <si>
    <t>B07Q4NJQC6</t>
  </si>
  <si>
    <t>RG9KNQN3E5K2O,R3QKEI2SGY9HHY,R2R5MGEDVA55JE,R2AU8713HTPVYG,RJ05T5WBN8SDA,RQELQR0TU48E,RDXWINVIMDE9W,R3PFU7N4OQCZ69</t>
  </si>
  <si>
    <t>B095K14P87</t>
  </si>
  <si>
    <t>361 degree swivel cord for effortless manoeuvring|Registered American heritage golden ptfe coated side plate|Dual color led indicator on handle|Full length button groove for maximum reech|Easy grip temperature control dial for selection of different fabri_x0004__x0000__x0000__x0000__x0000__x0000__x0000__x0000__x0004__x0000__x0000__x0000__x0004__x0000__x0000__x0000__x0000__x0000__x0000__x0000__x0004__x0000__x0000__x0000__x0000__x0000__x0004__x0000__x0000__x0000__x0004__x0000__x0000__x0000__x0004__x0000__x0000__x0000__x0004__x0000__x0000__x0000__x0004__x0000__x0000__x0000__x0000__x0000__x0000__x0000__x0004__x0000__x0000__x0000__x0004__x0000__x0000__x0000__x0000__x0000__x0000__x0000__x0004__x0000__x0000__x0000__x0004__x0000__x0000__x0000__x0004__x0000__x0000__x0000__x0004__x0000__x0000__x0000__x0004__x0000__x0000__x0000__x0004__x0000__x0000__x0000__x0004__x0000__x0000__x0000__x0004__x0000__x0000__x0000__x0004__x0000__x0000__x0000__x0004__x0000__x0000__x0000__x0002__x0000_w䀙_x0001__x0000__x0000_</t>
  </si>
  <si>
    <t>R2MQ8OBLUYQBDI,R2RLW3M6VML3F7,R1JVBADF2L2AG5,R2YP2T8VIP3UG2,R14ZZJQPCODG9I,R1K7B181E6KQQ3,R21KENPQN42DEW,R1OKF4SQ0N13U3</t>
  </si>
  <si>
    <t>B0BNDRK887</t>
  </si>
  <si>
    <t>IONIX Activated Carbon Faucet Water Filters Universal Interface Home Kitchen Faucet Tap Water | Tap filter Multilayer | Clean Purifier Filter Cartridge Five Layer Water Filter-Pack of 2</t>
  </si>
  <si>
    <t>R2NR09K7JPREX9,R1BVHMQAEEK6Q0,R3JLTEYMK907F2,RXAU989TJMDX6,R2OBL8DBUTV158</t>
  </si>
  <si>
    <t>R127S7ET7LEPPH,RDFTXU0U50TS,R1DU2WDA81XR8N,RBS3MOLNUR0IS,R2GAKVFK8VGD8L,R2G24JXNCEDY5G,R15Y41S549H84B,R1GY383SEEC578</t>
  </si>
  <si>
    <t>B08T8KWNQ10</t>
  </si>
  <si>
    <t>B07Y1RCCW6</t>
  </si>
  <si>
    <t>RN4RJMHA6Z17Z,R27O0FPVNG63DK,R1O1OR760KAMN2,R1KHM1E2FS5LHX,R2EDFZCXSNQL9Q,RWOZF184HDN45,R2S27KPO0VKWWA,R6NCDUG0BJSA10</t>
  </si>
  <si>
    <t>B00K57MR23</t>
  </si>
  <si>
    <t>B09ZDVL7L9</t>
  </si>
  <si>
    <t>B07P1BR7L9</t>
  </si>
  <si>
    <t>R13VHF78WR3N1Z,R342QNGEZ7OI7F,R2ZL6XILY5JIM6,R19THHR4XUW2L5,R2Q8B6C09UY2KT,RS9KLTRCAL9W0,R1Z1D54NCQ2XXA,R3OGYQ4D7SLX7</t>
  </si>
  <si>
    <t>B0BP89YBC2</t>
  </si>
  <si>
    <t>B07J2BQZD7</t>
  </si>
  <si>
    <t>RYPL17AT0RDI1,RQOF3LTV1XO6K,R169DI8KX4KIS0,R1T86QSHNGWS2,R3Q7KHGMYL8KPE,R22FND348KV4I0,R1IQL0D1Z5I492,R3PEJ703N4DY57</t>
  </si>
  <si>
    <t>B07HK53XM5</t>
  </si>
  <si>
    <t>Empty Mist Trigger Plastic Spray Bottle for Multi use 200ml Pack of 3</t>
  </si>
  <si>
    <t>B07D8VBYB5</t>
  </si>
  <si>
    <t>5 LEVEL FILTRATION SYSTEM - We use double stainless steel screen filters on a plunger supported by a spring loaded base plate to seal the edges, followed by a final top lid strainer to give you a pure brew with no grounds unlike other cheap presses. Perfe.Light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off.0i_x001A_ᨀ糛_x001C_贈ቭ⦀ᄨom size] Width: 101.6 - 215.9 mm Length: 152.4 - 676 mm)
਀糋_x001C_籸ᄮ鯰mtsapp._x0000__x0000__x0006_؀糏_x001C__xD8B8_ᄥ䆸n_x0000__x0000_</t>
  </si>
  <si>
    <t>R3EFB0EG66OLOX,RIND9MF93GBO0,R38ISD2RSB4M70,R3BS8IFOXK1DNW,R30SI7ZT69PI47,R3FQSJP7H5PAIP,R2ZPNHBNB2GKBC,R25DZIBJHUFV08</t>
  </si>
  <si>
    <t>B07B5XJ573</t>
  </si>
  <si>
    <t>R1OSGTXB5R9DNV,R3LBIVLOABUIHD,R295X3QEGA7NS9,R2EHU8YIKILQCE,R2A5PNPNHKQH5X,R324Z6DBVNDHWF,R3T3W32BSFI2C3,RC8Q07HVOX1M2</t>
  </si>
  <si>
    <t>551 W : Higher the Wattage, tougher the Juicing/Grinding|30 mins continuous grinding &amp; juicing. Large Feeder Tube : Full Apple Feeder Tube.Integrated Juice Carafe : Yes|100% Food grade safe|Versatile (3jars): 1.5l blender jar, 0.7l grinding jar, 0.4l chutDry wipes, 6 Guide Sticker &amp; 2 Dust Absorber|Additional features: Bubble proof, Scratch resistant, Anti fingerprint, Anti-glare,</t>
  </si>
  <si>
    <t>RGC8KIMM1CE9L,R16X8MLVQ82IY8,R2Q9RZ8N8CWTJU,R1LEUKJKGS4LB3,RHI91TJRIR95F,R2VC88TGIJ2M4Q,RSVPGFXI871XS,R22R9U3IN4DIN2</t>
  </si>
  <si>
    <t>B07GLS2564</t>
  </si>
  <si>
    <t>Suitable for: Water, Tea and Soups|Stainless Steel Body, Pull Lid Opening|Capacity: 1ltr, 1w to 12w|Wide Mouth for Easy Cleaning|Country of Origin: China|Customer Care No: 741800</t>
  </si>
  <si>
    <t>R31MJTM38BI4DT,RI02F8V2VWZ0P,RDC47YGUQAJF0,R1S44OPPSOZH8F,RK6BDZJW30UE1,R10J6JPDPTB5ED,R2H0C10WNGAU00,R1DQZ8A8C7WBD9</t>
  </si>
  <si>
    <t>B06Y36JKC4</t>
  </si>
  <si>
    <t>R1LQ6NZSPIU0AF,R17S7B0QSFHJTC,R3SJIFJH77JC1O,R2G9JVE83IVFIQ,RASLSCV353KFB,R1R27B4L8L4Z6X,R38JPE2GDTIFL2,RMSETHYGGA4P8</t>
  </si>
  <si>
    <t>8 STAGE ADVANCED PURIFICATION: Zenora‚Äôs intelligent design, combining world-class RO Membrane guarantees effective elimination of impurities commonly found in Indian water supply, and long-lasting performance with minimal maintenance hassles. The advanc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youle9㤀籗&amp;楠ሯ餘ሲr)nt6㘀籚&amp;餘ሲ肀ᆱon customer support.|Easy Returns: This product is eligible for replacement within 10 days o_x001D_ᴀ米&amp;篸ቊ乘ආry in case of any product defects, damage or features not matching t</t>
  </si>
  <si>
    <t>R3JBAT4PI4PLO0,R3PJIYCNWQ8Y2L,RWBQ359RY77PV,R1JDR1FHLPPOX7,RAA54PH39YEPK,RCMMD8QLTRHS3,RPVSPK4695JRQ,R3BYL6OMCFQ6H5</t>
  </si>
  <si>
    <t>R2NSLKFF9N8OO1,R3PPFDE9PF1D66,R3T8UTHQS6VMTK,R3IPQ2YEN9J842,R1LAN9221WZNQC,R3KG6USWG4FNQI,RN4ZPVL2G6BXG,R3F2DEWHYVNK11</t>
  </si>
  <si>
    <t>B09NNZ1GF8</t>
  </si>
  <si>
    <t>B01CS4A5V5</t>
  </si>
  <si>
    <t>B07SYYVP70</t>
  </si>
  <si>
    <t>R1OQ97JT4BL5EI,R3RR2895R9O2DS,R2462S5LXK8PF8,RMJH8X11LNM88,R3QVXCO0WYM84N,R3H120Q4D5UPZ5,R2QR3OKR575Z8H,R210Y022QTMB32</t>
  </si>
  <si>
    <t>B0BDZWMGZ2</t>
  </si>
  <si>
    <t>B09WF4Q7B4</t>
  </si>
  <si>
    <t>R1TD8NMUP7Y7JR,R14MB9E0621MTM,RR23X5VXCOUKW,R37T5HQG9ZZLQM,RTID73IKA1G3K,R2H0S2S7BMUIHH,R1WZZ9OM0LBYFR,R2Q28C8LX2Y718</t>
  </si>
  <si>
    <t>Kuber Industries Waterproof Round Laundry Bag/Hamper|Polka Dots Print Print with Handles|Foldable Bin &amp; 45 Liter Capicity|Size 37 x 37 x 49, Pack of 1(Black &amp; White)- CTKTC044993</t>
  </si>
  <si>
    <t>R32YNMGVH3EGMZ,R1O2HX15IC0KCM,RQPKLLF0EQESW,R6CXBNPC3JUIO,R2PAIJQ4JQT4EE,R6IWEVMWJ6MD,R1E1LTXU1CPT48,R2648DSDGDSC64</t>
  </si>
  <si>
    <t>B07NPBG1B5</t>
  </si>
  <si>
    <t>R3BXPMFHV4SWWY,R38TTJ6VHIUZWV,RWDME913KW45B,R1K3HET5H2KKAR,R2274AOJUMM3KD,R3TWY3L3AL5FYY,R3AUNSDP9VKTBV,R37L9U3PHOUSZ2</t>
  </si>
  <si>
    <t>B01L7C4IU3</t>
  </si>
  <si>
    <t>R1DRVWDPCVUHMK,R23XQ10QUS68QY,R2KDJ8P8S6G9O3,R3H5V5Q927ZRI7,R31AIVLTBLTZZL,R17RUD99JNP3QE,R2B2ZOL2SLVIWS,R2DPWOUGJP73L2</t>
  </si>
  <si>
    <t>Eureka Forbes Euroclean Paper Vacuum Cleaner Dust Bags for Excel, Ace, 300, Jet Models - Set of 11</t>
  </si>
  <si>
    <t>B0BBLHTRM10</t>
  </si>
  <si>
    <t>IONIX Tap filter Multilayer | Activated Carbon Faucet Water Filters Universal Interface Home Kitchen Faucet Tap Water Clean Purifier Filter Cartridge Five Layer Water Filter-Pack of 2</t>
  </si>
  <si>
    <t>B07K19NYZ9</t>
  </si>
  <si>
    <t>B00GHL8VP3</t>
  </si>
  <si>
    <t>R1T19FVDX8Z7T2,R1E1AMYN17K7HJ,R20AXB80IQO0DK,R2N3QQAXIBYD1U,R23O6CFX5FQGEH,R28PM4P5ZGL5B9,R3I7005LCPIHBK,R14X0EVJHHB3B2</t>
  </si>
  <si>
    <t>5 in 1 Handheld Electric Vegetable Cutter Set,Wireless Food Processor Electric Food Chopper for Garlic Chili Pepper Onion Ginger Celery Meat with Brush</t>
  </si>
  <si>
    <t>R3N2A5DV7IPG6R,RXX6FP17PFNBS,R1JENN8Y0UV8G,RXPE5ZQ9LKS94,RGJ8L0BDZJ7U8,R3122SJIEKZ4O3</t>
  </si>
  <si>
    <t>R252H4TFMWK9L7,R3SAFGRVGD7GTV,R1FVCFYT4SGY76,R2437QVPEQFXQ6,R2H5VGCES0DGQY,R1DO5MB8H8GCUI,R10I87E4DVQPCL,R39U1YGSKUXRN7</t>
  </si>
  <si>
    <t>B0B3JSWG82</t>
  </si>
  <si>
    <t>B08L7J3T32</t>
  </si>
  <si>
    <t>R3G3XFHPBFF0E8,R3C0BZCD32EIGW,R2EBVBCN9QPD9R,R9SAQHLVMF9ON,R3P4WQ85WREE09,RE1AN3DMA316N,R3BKQ2HLTYB0G4,R28M0VG1XQJLQ4</t>
  </si>
  <si>
    <t>231 Volts, 400 watts, 1 Year</t>
  </si>
  <si>
    <t>B009P2LIL5</t>
  </si>
  <si>
    <t>R39Q2Y79MM9SWK,R3079BG1NIH6MB,R29A31ZELTZNJM,RQ7XAO5UTJQZT,R223OFAZGIK4X7,R27WMZV25K3TN1,R302QB4GVL3F8T,RBZRSE5J6HCF4</t>
  </si>
  <si>
    <t>B01486F4G7</t>
  </si>
  <si>
    <t>Product category</t>
  </si>
  <si>
    <t>Average discount</t>
  </si>
  <si>
    <t>Products_Under_Each_Category</t>
  </si>
  <si>
    <t>Total_Reviews_By_Category</t>
  </si>
  <si>
    <t>Actual Price</t>
  </si>
  <si>
    <t>Discounted Price</t>
  </si>
  <si>
    <t>Row Labels</t>
  </si>
  <si>
    <t>Grand Total</t>
  </si>
  <si>
    <t>Potential_Avenue</t>
  </si>
  <si>
    <t>Computers&amp;Accessories</t>
  </si>
  <si>
    <t>Accessories&amp;Peripherals</t>
  </si>
  <si>
    <t>Cables&amp;Accessories</t>
  </si>
  <si>
    <t>Cables</t>
  </si>
  <si>
    <t>USBCables</t>
  </si>
  <si>
    <t>NetworkingDevices</t>
  </si>
  <si>
    <t>NetworkAdapters</t>
  </si>
  <si>
    <t>WirelessUSBAdapters</t>
  </si>
  <si>
    <t>Electronics</t>
  </si>
  <si>
    <t>HomeTheater,TV&amp;Video</t>
  </si>
  <si>
    <t>Accessories</t>
  </si>
  <si>
    <t>HDMICables</t>
  </si>
  <si>
    <t>Televisions</t>
  </si>
  <si>
    <t>SmartTelevisions</t>
  </si>
  <si>
    <t>RemoteControls</t>
  </si>
  <si>
    <t>StandardTelevisions</t>
  </si>
  <si>
    <t>TVMounts,Stands&amp;Turntables</t>
  </si>
  <si>
    <t>TVWall&amp;CeilingMounts</t>
  </si>
  <si>
    <t>RCACables</t>
  </si>
  <si>
    <t>HomeAudio</t>
  </si>
  <si>
    <t>SpeakerAccessories</t>
  </si>
  <si>
    <t>Mounts</t>
  </si>
  <si>
    <t>OpticalCables</t>
  </si>
  <si>
    <t>Projectors</t>
  </si>
  <si>
    <t>Adapters</t>
  </si>
  <si>
    <t>SatelliteEquipment</t>
  </si>
  <si>
    <t>SatelliteReceivers</t>
  </si>
  <si>
    <t>DVICables</t>
  </si>
  <si>
    <t>SpeakerCables</t>
  </si>
  <si>
    <t>MediaStreamingDevices</t>
  </si>
  <si>
    <t>StreamingClients</t>
  </si>
  <si>
    <t>AVReceivers&amp;Amplifiers</t>
  </si>
  <si>
    <t>Speakers</t>
  </si>
  <si>
    <t>TowerSpeakers</t>
  </si>
  <si>
    <t>3DGlasses</t>
  </si>
  <si>
    <t>WearableTechnology</t>
  </si>
  <si>
    <t>SmartWatches</t>
  </si>
  <si>
    <t>Mobiles&amp;Accessories</t>
  </si>
  <si>
    <t>MobileAccessories</t>
  </si>
  <si>
    <t>Chargers</t>
  </si>
  <si>
    <t>PowerBanks</t>
  </si>
  <si>
    <t>Smartphones&amp;BasicMobiles</t>
  </si>
  <si>
    <t>Smartphones</t>
  </si>
  <si>
    <t>MemoryCards</t>
  </si>
  <si>
    <t>MicroSD</t>
  </si>
  <si>
    <t>BasicMobiles</t>
  </si>
  <si>
    <t>Headphones,Earbuds&amp;Accessories</t>
  </si>
  <si>
    <t>Headphones</t>
  </si>
  <si>
    <t>In-Ear</t>
  </si>
  <si>
    <t>AutomobileChargers</t>
  </si>
  <si>
    <t>AutomobileAccessories</t>
  </si>
  <si>
    <t>Cradles</t>
  </si>
  <si>
    <t>WallChargers</t>
  </si>
  <si>
    <t>Cables&amp;Adapters</t>
  </si>
  <si>
    <t>OTGAdapters</t>
  </si>
  <si>
    <t>Photo&amp;VideoAccessories</t>
  </si>
  <si>
    <t>Tripods</t>
  </si>
  <si>
    <t>SelfieSticks</t>
  </si>
  <si>
    <t>Stands</t>
  </si>
  <si>
    <t>CableConnectionProtectors</t>
  </si>
  <si>
    <t>D√©cor</t>
  </si>
  <si>
    <t>Maintenance,Upkeep&amp;Repairs</t>
  </si>
  <si>
    <t>ScreenProtectors</t>
  </si>
  <si>
    <t>StylusPens</t>
  </si>
  <si>
    <t>Bedstand&amp;DeskMounts</t>
  </si>
  <si>
    <t>Cases&amp;Covers</t>
  </si>
  <si>
    <t>BasicCases</t>
  </si>
  <si>
    <t>HandlebarMounts</t>
  </si>
  <si>
    <t>On-Ear</t>
  </si>
  <si>
    <t>LaptopAccessories</t>
  </si>
  <si>
    <t>CameraPrivacyCovers</t>
  </si>
  <si>
    <t>PhoneCharms</t>
  </si>
  <si>
    <t>Shower&amp;WallMounts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</si>
  <si>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</si>
  <si>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</si>
  <si>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</si>
  <si>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</si>
  <si>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</si>
  <si>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</si>
  <si>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</si>
  <si>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</si>
  <si>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</si>
  <si>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</si>
  <si>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</si>
  <si>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</si>
  <si>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</si>
  <si>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</si>
  <si>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</si>
  <si>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</si>
  <si>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</si>
  <si>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Pens,Pencils&amp;WritingSupplies</t>
  </si>
  <si>
    <t>Home&amp;Kitchen</t>
  </si>
  <si>
    <t>CraftMaterials</t>
  </si>
  <si>
    <t>Scrapbooking</t>
  </si>
  <si>
    <t>Tape</t>
  </si>
  <si>
    <t>Keyboard&amp;MouseSets</t>
  </si>
  <si>
    <t>ExternalHardDisks</t>
  </si>
  <si>
    <t>Cameras&amp;Photography</t>
  </si>
  <si>
    <t>VideoCameras</t>
  </si>
  <si>
    <t>Tripods&amp;Monopods</t>
  </si>
  <si>
    <t>Tabletop&amp;TravelTripods</t>
  </si>
  <si>
    <t>OfficeElectronics</t>
  </si>
  <si>
    <t>Calculators</t>
  </si>
  <si>
    <t>Scientific</t>
  </si>
  <si>
    <t>Repeaters&amp;Extenders</t>
  </si>
  <si>
    <t>TripodLegs</t>
  </si>
  <si>
    <t>Printers,Inks&amp;Accessories</t>
  </si>
  <si>
    <t>Inks,Toners&amp;Cartridges</t>
  </si>
  <si>
    <t>InkjetInkCartridges</t>
  </si>
  <si>
    <t>Keyboard&amp;MiceAccessories</t>
  </si>
  <si>
    <t>DustCovers</t>
  </si>
  <si>
    <t>PCGamingPeripherals</t>
  </si>
  <si>
    <t>GamingMice</t>
  </si>
  <si>
    <t>PaintingMaterials</t>
  </si>
  <si>
    <t>Paints</t>
  </si>
  <si>
    <t>MousePads</t>
  </si>
  <si>
    <t>HardDiskBags</t>
  </si>
  <si>
    <t>Flashes</t>
  </si>
  <si>
    <t>Macro&amp;RinglightFlashes</t>
  </si>
  <si>
    <t>Routers</t>
  </si>
  <si>
    <t>Over-Ear</t>
  </si>
  <si>
    <t>BluetoothSpeakers</t>
  </si>
  <si>
    <t>Notebooks,WritingPads&amp;Diaries</t>
  </si>
  <si>
    <t>RechargeableBatteries</t>
  </si>
  <si>
    <t>BluetoothAdapters</t>
  </si>
  <si>
    <t>USBtoUSBAdapters</t>
  </si>
  <si>
    <t>CompleteTripodUnits</t>
  </si>
  <si>
    <t>Film</t>
  </si>
  <si>
    <t>Monitors</t>
  </si>
  <si>
    <t>USBGadgets</t>
  </si>
  <si>
    <t>Lamps</t>
  </si>
  <si>
    <t>Cleaners</t>
  </si>
  <si>
    <t>CleaningKits</t>
  </si>
  <si>
    <t>SecurityCameras</t>
  </si>
  <si>
    <t>DomeCameras</t>
  </si>
  <si>
    <t>TabletAccessories</t>
  </si>
  <si>
    <t>Gamepads</t>
  </si>
  <si>
    <t>Basic</t>
  </si>
  <si>
    <t>USBHubs</t>
  </si>
  <si>
    <t>Audio&amp;VideoAccessories</t>
  </si>
  <si>
    <t>PCMicrophones</t>
  </si>
  <si>
    <t>OutdoorSpeakers</t>
  </si>
  <si>
    <t>Bags&amp;Sleeves</t>
  </si>
  <si>
    <t>LaptopSleeves&amp;Slipcases</t>
  </si>
  <si>
    <t>ExternalMemoryCardReaders</t>
  </si>
  <si>
    <t>EthernetCables</t>
  </si>
  <si>
    <t>Components</t>
  </si>
  <si>
    <t>Memory</t>
  </si>
  <si>
    <t>UninterruptedPowerSupplies</t>
  </si>
  <si>
    <t>Cases</t>
  </si>
  <si>
    <t>SecureDigitalCards</t>
  </si>
  <si>
    <t>Flashes&amp;SelfieLights</t>
  </si>
  <si>
    <t>Webcams&amp;VoIPEquipment</t>
  </si>
  <si>
    <t>Webcams</t>
  </si>
  <si>
    <t>CoolingPads</t>
  </si>
  <si>
    <t>HomeImprovement</t>
  </si>
  <si>
    <t>Electrical</t>
  </si>
  <si>
    <t>Adapters&amp;Multi-Outlets</t>
  </si>
  <si>
    <t>Copy&amp;PrintingPaper</t>
  </si>
  <si>
    <t>ColouredPaper</t>
  </si>
  <si>
    <t>InternalSolidStateDrives</t>
  </si>
  <si>
    <t>MultimediaSpeakerSystems</t>
  </si>
  <si>
    <t>DataCards&amp;Dongles</t>
  </si>
  <si>
    <t>LaptopChargers&amp;PowerSupplies</t>
  </si>
  <si>
    <t>PCSpeakers</t>
  </si>
  <si>
    <t>Batteries&amp;Chargers</t>
  </si>
  <si>
    <t>BatteryChargers</t>
  </si>
  <si>
    <t>Bags,Cases&amp;Sleeves</t>
  </si>
  <si>
    <t>DrawingMaterials</t>
  </si>
  <si>
    <t>DrawingMedia</t>
  </si>
  <si>
    <t>Pencils</t>
  </si>
  <si>
    <t>InternalHardDrives</t>
  </si>
  <si>
    <t>Printers</t>
  </si>
  <si>
    <t>Pens</t>
  </si>
  <si>
    <t>SATACables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</si>
  <si>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</si>
  <si>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</si>
  <si>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</si>
  <si>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</si>
  <si>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</si>
  <si>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</si>
  <si>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</si>
  <si>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</si>
  <si>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</si>
  <si>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</si>
  <si>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</si>
  <si>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</si>
  <si>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</si>
  <si>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</si>
  <si>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PhotoBackgroundAccessories</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</si>
  <si>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</si>
  <si>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</si>
  <si>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</si>
  <si>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</si>
  <si>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</si>
  <si>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</si>
  <si>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</si>
  <si>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</si>
  <si>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</si>
  <si>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</si>
  <si>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</si>
  <si>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</si>
  <si>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</si>
  <si>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ElectricKettles</t>
  </si>
  <si>
    <t>Heating,Cooling&amp;AirQuality</t>
  </si>
  <si>
    <t>RoomHeaters</t>
  </si>
  <si>
    <t>ElectricHeaters</t>
  </si>
  <si>
    <t>FanHeaters</t>
  </si>
  <si>
    <t>Vacuum,Cleaning&amp;Ironing</t>
  </si>
  <si>
    <t>Irons,Steamers&amp;Accessories</t>
  </si>
  <si>
    <t>LintShavers</t>
  </si>
  <si>
    <t>DigitalKitchenScales</t>
  </si>
  <si>
    <t>Kitchen&amp;Dining</t>
  </si>
  <si>
    <t>KitchenTools</t>
  </si>
  <si>
    <t>ManualChoppers&amp;Chippers</t>
  </si>
  <si>
    <t>Choppers</t>
  </si>
  <si>
    <t>InductionCooktop</t>
  </si>
  <si>
    <t>HandBlenders</t>
  </si>
  <si>
    <t>Irons</t>
  </si>
  <si>
    <t>MixerGrinders</t>
  </si>
  <si>
    <t>WaterHeaters&amp;Geysers</t>
  </si>
  <si>
    <t>InstantWaterHeaters</t>
  </si>
  <si>
    <t>Kettle&amp;ToasterSets</t>
  </si>
  <si>
    <t>StorageWaterHeaters</t>
  </si>
  <si>
    <t>ImmersionRods</t>
  </si>
  <si>
    <t>DeepFatFryers</t>
  </si>
  <si>
    <t>AirFryers</t>
  </si>
  <si>
    <t>HomeStorage&amp;Organization</t>
  </si>
  <si>
    <t>LaundryOrganization</t>
  </si>
  <si>
    <t>LaundryBaskets</t>
  </si>
  <si>
    <t>JuicerMixerGrinders</t>
  </si>
  <si>
    <t>Vacuums&amp;FloorCare</t>
  </si>
  <si>
    <t>Vacuums</t>
  </si>
  <si>
    <t>EggBoilers</t>
  </si>
  <si>
    <t>SandwichMakers</t>
  </si>
  <si>
    <t>MiniFoodProcessors&amp;Choppers</t>
  </si>
  <si>
    <t>DigitalScales</t>
  </si>
  <si>
    <t>VacuumSealers</t>
  </si>
  <si>
    <t>Fans</t>
  </si>
  <si>
    <t>CeilingFans</t>
  </si>
  <si>
    <t>PressureWashers,Steam&amp;WindowCleaners</t>
  </si>
  <si>
    <t>HalogenHeaters</t>
  </si>
  <si>
    <t>Pop-upToasters</t>
  </si>
  <si>
    <t>HeatConvectors</t>
  </si>
  <si>
    <t>Coffee,Tea&amp;Espresso</t>
  </si>
  <si>
    <t>CoffeeGrinders</t>
  </si>
  <si>
    <t>ElectricGrinders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</si>
  <si>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</si>
  <si>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</si>
  <si>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</si>
  <si>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</si>
  <si>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</si>
  <si>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</si>
  <si>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</si>
  <si>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</si>
  <si>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</si>
  <si>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</si>
  <si>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</si>
  <si>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</si>
  <si>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</si>
  <si>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</si>
  <si>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</si>
  <si>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</si>
  <si>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</si>
  <si>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SprayBottles</t>
  </si>
  <si>
    <t>HandMixers</t>
  </si>
  <si>
    <t>Mills&amp;Grinders</t>
  </si>
  <si>
    <t>WetGrinders</t>
  </si>
  <si>
    <t>OvenToasterGrills</t>
  </si>
  <si>
    <t>Juicers</t>
  </si>
  <si>
    <t>Health&amp;PersonalCare</t>
  </si>
  <si>
    <t>HomeMedicalSupplies&amp;Equipment</t>
  </si>
  <si>
    <t>HealthMonitors</t>
  </si>
  <si>
    <t>WeighingScales</t>
  </si>
  <si>
    <t>DigitalBathroomScales</t>
  </si>
  <si>
    <t>EspressoMachines</t>
  </si>
  <si>
    <t>TableFans</t>
  </si>
  <si>
    <t>MilkFrothers</t>
  </si>
  <si>
    <t>Humidifiers</t>
  </si>
  <si>
    <t>SmallApplianceParts&amp;Accessories</t>
  </si>
  <si>
    <t>StandMixerAccessories</t>
  </si>
  <si>
    <t>YogurtMakers</t>
  </si>
  <si>
    <t>ColdPressJuicers</t>
  </si>
  <si>
    <t>AirConditioners</t>
  </si>
  <si>
    <t>Split-SystemAirConditioners</t>
  </si>
  <si>
    <t>WaffleMakers&amp;Irons</t>
  </si>
  <si>
    <t>StovetopEspressoPots</t>
  </si>
  <si>
    <t>CoffeeMakerAccessories</t>
  </si>
  <si>
    <t>MeasuringSpoons</t>
  </si>
  <si>
    <t>CoffeePresses</t>
  </si>
  <si>
    <t>RotiMakers</t>
  </si>
  <si>
    <t>Parts&amp;Accessories</t>
  </si>
  <si>
    <t>FanParts&amp;Accessories</t>
  </si>
  <si>
    <t>StandMixers</t>
  </si>
  <si>
    <t>PedestalFans</t>
  </si>
  <si>
    <t>VacuumAccessories</t>
  </si>
  <si>
    <t>Product_category</t>
  </si>
  <si>
    <t>Sub_category 1</t>
  </si>
  <si>
    <t>Sub_category 2</t>
  </si>
  <si>
    <t>Sub_category 3</t>
  </si>
  <si>
    <t>Potential revenue</t>
  </si>
  <si>
    <t>Average of discount_percentage</t>
  </si>
  <si>
    <t>Sub_category 4</t>
  </si>
  <si>
    <t>Count of product_name</t>
  </si>
  <si>
    <t>Average discount percentage by product category</t>
  </si>
  <si>
    <t>No of products by categories</t>
  </si>
  <si>
    <t>Sum of rating_count</t>
  </si>
  <si>
    <t>Total number of reviews per category</t>
  </si>
  <si>
    <t>Product with highest review rating</t>
  </si>
  <si>
    <t>Average of rating</t>
  </si>
  <si>
    <t>Average of discounted_price</t>
  </si>
  <si>
    <t>Average of actual_price</t>
  </si>
  <si>
    <t>Average actual price vs discounted price by category</t>
  </si>
  <si>
    <t>Product with highest number of reviews</t>
  </si>
  <si>
    <t>50% or  more</t>
  </si>
  <si>
    <t>Product ratings</t>
  </si>
  <si>
    <t>Sum of Potential revenue</t>
  </si>
  <si>
    <t>Potential Revenue by category</t>
  </si>
  <si>
    <t>Price range bucket</t>
  </si>
  <si>
    <t>Number  of unique products per range bucket</t>
  </si>
  <si>
    <t>&gt;500</t>
  </si>
  <si>
    <t>200-500</t>
  </si>
  <si>
    <t>Discount Bucket</t>
  </si>
  <si>
    <t>0-10%</t>
  </si>
  <si>
    <t>11-20%</t>
  </si>
  <si>
    <t>21-30%</t>
  </si>
  <si>
    <t>31-40%</t>
  </si>
  <si>
    <t>41-50%</t>
  </si>
  <si>
    <t>51-60%</t>
  </si>
  <si>
    <t>61-70%</t>
  </si>
  <si>
    <t>71-80%</t>
  </si>
  <si>
    <t>81-90%</t>
  </si>
  <si>
    <t>91-100%</t>
  </si>
  <si>
    <t>Discount relation with rating</t>
  </si>
  <si>
    <t>Product Category with highest rating</t>
  </si>
  <si>
    <t>Max of discount_percentage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</si>
</sst>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439]#,##0.00"/>
    <numFmt numFmtId="166" formatCode="[$₹-439]#,##0.00;[Red][$₹-439]\-#,##0.00"/>
  </numFmts>
  <fonts count="19">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4"/>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7">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0" xfId="0" applyAlignment="1"/>
    <xf numFmtId="165" fontId="0" fillId="0" borderId="0" xfId="0" applyNumberFormat="1"/>
    <xf numFmtId="166" fontId="0" fillId="0" borderId="0" xfId="42" applyNumberFormat="1" applyFont="1"/>
    <xf numFmtId="166" fontId="0" fillId="0" borderId="0" xfId="0" applyNumberFormat="1"/>
    <xf numFmtId="0" fontId="0" fillId="0" borderId="0" xfId="0" applyAlignment="1">
      <alignment horizontal="center"/>
    </xf>
    <xf numFmtId="0" fontId="18" fillId="0" borderId="0" xfId="0" applyFont="1" applyAlignment="1">
      <alignment horizontal="center"/>
    </xf>
    <xf numFmtId="0" fontId="18" fillId="0" borderId="0" xfId="0" applyFon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4" formatCode="#,##0.00"/>
    </dxf>
    <dxf>
      <numFmt numFmtId="4" formatCode="#,##0.00"/>
    </dxf>
    <dxf>
      <numFmt numFmtId="4" formatCode="#,##0.00"/>
    </dxf>
    <dxf>
      <numFmt numFmtId="4" formatCode="#,##0.00"/>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(Recovered).xlsx]Sheet3!PivotTable1</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 discount by product</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Sheet3!$A$4:$A$13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Sheet3!$B$4:$B$13</c:f>
              <c:numCache>
                <c:formatCode>General</c:formatCode>
                <c:ptCount val="9"/>
                <c:pt idx="0">
                  <c:v>0.42</c:v>
                </c:pt>
                <c:pt idx="1">
                  <c:v>0.53224000000000005</c:v>
                </c:pt>
                <c:pt idx="2">
                  <c:v>0.49906122448979562</c:v>
                </c:pt>
                <c:pt idx="3">
                  <c:v>0.53</c:v>
                </c:pt>
                <c:pt idx="4">
                  <c:v>0.40174496644295316</c:v>
                </c:pt>
                <c:pt idx="5">
                  <c:v>0.57499999999999996</c:v>
                </c:pt>
                <c:pt idx="6">
                  <c:v>0.45999999999999996</c:v>
                </c:pt>
                <c:pt idx="7">
                  <c:v>0.12354838709677421</c:v>
                </c:pt>
                <c:pt idx="8">
                  <c:v>0</c:v>
                </c:pt>
              </c:numCache>
            </c:numRef>
          </c:val>
        </c:ser>
        <c:dLbls>
          <c:showLegendKey val="0"/>
          <c:showVal val="0"/>
          <c:showCatName val="0"/>
          <c:showSerName val="0"/>
          <c:showPercent val="0"/>
          <c:showBubbleSize val="0"/>
        </c:dLbls>
        <c:gapWidth val="75"/>
        <c:overlap val="-25"/>
        <c:axId val="307148072"/>
        <c:axId val="309189424"/>
      </c:barChart>
      <c:catAx>
        <c:axId val="30714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09189424"/>
        <c:crosses val="autoZero"/>
        <c:auto val="1"/>
        <c:lblAlgn val="ctr"/>
        <c:lblOffset val="100"/>
        <c:noMultiLvlLbl val="0"/>
      </c:catAx>
      <c:valAx>
        <c:axId val="30918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071480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(Recovered).xlsx]Sheet3!PivotTable2</c:name>
    <c:fmtId val="28"/>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No of producs by Categories</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Sheet3!$E$3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Sheet3!$D$4:$D$13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Sheet3!$E$4:$E$13</c:f>
              <c:numCache>
                <c:formatCode>General</c:formatCode>
                <c:ptCount val="9"/>
                <c:pt idx="0">
                  <c:v>1</c:v>
                </c:pt>
                <c:pt idx="1">
                  <c:v>375</c:v>
                </c:pt>
                <c:pt idx="2">
                  <c:v>490</c:v>
                </c:pt>
                <c:pt idx="3">
                  <c:v>1</c:v>
                </c:pt>
                <c:pt idx="4">
                  <c:v>447</c:v>
                </c:pt>
                <c:pt idx="5">
                  <c:v>2</c:v>
                </c:pt>
                <c:pt idx="6">
                  <c:v>2</c:v>
                </c:pt>
                <c:pt idx="7">
                  <c:v>31</c:v>
                </c:pt>
                <c:pt idx="8">
                  <c:v>1</c:v>
                </c:pt>
              </c:numCache>
            </c:numRef>
          </c:val>
        </c:ser>
        <c:dLbls>
          <c:showLegendKey val="0"/>
          <c:showVal val="1"/>
          <c:showCatName val="0"/>
          <c:showSerName val="0"/>
          <c:showPercent val="0"/>
          <c:showBubbleSize val="0"/>
        </c:dLbls>
        <c:gapWidth val="150"/>
        <c:shape val="box"/>
        <c:axId val="272569016"/>
        <c:axId val="272577600"/>
        <c:axId val="0"/>
      </c:bar3DChart>
      <c:catAx>
        <c:axId val="272569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72577600"/>
        <c:crosses val="autoZero"/>
        <c:auto val="1"/>
        <c:lblAlgn val="ctr"/>
        <c:lblOffset val="100"/>
        <c:noMultiLvlLbl val="0"/>
      </c:catAx>
      <c:valAx>
        <c:axId val="272577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7256901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(Recovered).xlsx]Sheet3!PivotTable3</c:name>
    <c:fmtId val="1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Sheet3!$I$3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Sheet3!$H$4:$H$13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Sheet3!$I$4:$I$13</c:f>
              <c:numCache>
                <c:formatCode>#,##0.00</c:formatCode>
                <c:ptCount val="9"/>
                <c:pt idx="0">
                  <c:v>1118</c:v>
                </c:pt>
                <c:pt idx="1">
                  <c:v>6335177</c:v>
                </c:pt>
                <c:pt idx="2">
                  <c:v>14208406</c:v>
                </c:pt>
                <c:pt idx="3">
                  <c:v>3663</c:v>
                </c:pt>
                <c:pt idx="4">
                  <c:v>2990077</c:v>
                </c:pt>
                <c:pt idx="5">
                  <c:v>8566</c:v>
                </c:pt>
                <c:pt idx="6">
                  <c:v>88882</c:v>
                </c:pt>
                <c:pt idx="7">
                  <c:v>149675</c:v>
                </c:pt>
                <c:pt idx="8">
                  <c:v>15867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(Recovered).xlsx]Sheet3!PivotTable5</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a:t>
            </a:r>
            <a:r>
              <a:rPr lang="en-US" baseline="0"/>
              <a:t> VS discounted price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Sheet3!$B$16</c:f>
              <c:strCache>
                <c:ptCount val="1"/>
                <c:pt idx="0">
                  <c:v>Average of actual_price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Sheet3!$A$17:$A$26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Sheet3!$B$17:$B$26</c:f>
              <c:numCache>
                <c:formatCode>#,##0.00</c:formatCode>
                <c:ptCount val="9"/>
                <c:pt idx="0">
                  <c:v>4000</c:v>
                </c:pt>
                <c:pt idx="1">
                  <c:v>1857.7456533333336</c:v>
                </c:pt>
                <c:pt idx="2">
                  <c:v>10418.083673469388</c:v>
                </c:pt>
                <c:pt idx="3">
                  <c:v>1900</c:v>
                </c:pt>
                <c:pt idx="4">
                  <c:v>4165.7941834451904</c:v>
                </c:pt>
                <c:pt idx="5">
                  <c:v>799</c:v>
                </c:pt>
                <c:pt idx="6">
                  <c:v>1347</c:v>
                </c:pt>
                <c:pt idx="7">
                  <c:v>397.19354838709677</c:v>
                </c:pt>
                <c:pt idx="8">
                  <c:v>150</c:v>
                </c:pt>
              </c:numCache>
            </c:numRef>
          </c:val>
          <c:smooth val="0"/>
        </c:ser>
        <c:ser>
          <c:idx val="1"/>
          <c:order val="1"/>
          <c:tx>
            <c:strRef>
              <c:f>Sheet3!$C$16</c:f>
              <c:strCache>
                <c:ptCount val="1"/>
                <c:pt idx="0">
                  <c:v>Average of discounted_price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Sheet3!$A$17:$A$26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Sheet3!$C$17:$C$26</c:f>
              <c:numCache>
                <c:formatCode>#,##0.00</c:formatCode>
                <c:ptCount val="9"/>
                <c:pt idx="0">
                  <c:v>5661</c:v>
                </c:pt>
                <c:pt idx="1">
                  <c:v>2117.0578533333328</c:v>
                </c:pt>
                <c:pt idx="2">
                  <c:v>14047.105346938784</c:v>
                </c:pt>
                <c:pt idx="3">
                  <c:v>2901</c:v>
                </c:pt>
                <c:pt idx="4">
                  <c:v>5749.9565548098453</c:v>
                </c:pt>
                <c:pt idx="5">
                  <c:v>-163.96250000000001</c:v>
                </c:pt>
                <c:pt idx="6">
                  <c:v>1478.48</c:v>
                </c:pt>
                <c:pt idx="7">
                  <c:v>86.869354838709668</c:v>
                </c:pt>
                <c:pt idx="8">
                  <c:v>-70.7</c:v>
                </c:pt>
              </c:numCache>
            </c:numRef>
          </c:val>
          <c:smooth val="0"/>
        </c:ser>
        <c:dLbls>
          <c:showLegendKey val="0"/>
          <c:showVal val="0"/>
          <c:showCatName val="0"/>
          <c:showSerName val="0"/>
          <c:showPercent val="0"/>
          <c:showBubbleSize val="0"/>
        </c:dLbls>
        <c:marker val="1"/>
        <c:smooth val="0"/>
        <c:axId val="308773144"/>
        <c:axId val="308773528"/>
      </c:lineChart>
      <c:catAx>
        <c:axId val="308773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73528"/>
        <c:crosses val="autoZero"/>
        <c:auto val="1"/>
        <c:lblAlgn val="ctr"/>
        <c:lblOffset val="100"/>
        <c:noMultiLvlLbl val="0"/>
      </c:catAx>
      <c:valAx>
        <c:axId val="30877352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08773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(Recovered).xlsx]Sheet3!PivotTable7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Reviews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Sheet3!$I$16</c:f>
              <c:strCache>
                <c:ptCount val="1"/>
                <c:pt idx="0">
                  <c:v>Total</c:v>
                </c:pt>
              </c:strCache>
            </c:strRef>
          </c:tx>
          <c:spPr>
            <a:solidFill>
              <a:schemeClr val="accent1"/>
            </a:solidFill>
            <a:ln>
              <a:noFill/>
            </a:ln>
            <a:effectLst/>
          </c:spPr>
          <c:invertIfNegative val="0"/>
          <c:cat>
            <c:strRef>
              <c:f>Sheet3!$H$17:$H$42</c:f>
              <c:strCache>
                <c:ptCount val="25"/>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strCache>
            </c:strRef>
          </c:cat>
          <c:val>
            <c:numRef>
              <c:f>Sheet3!$I$17:$I$42</c:f>
              <c:numCache>
                <c:formatCode>#,##0.00</c:formatCode>
                <c:ptCount val="25"/>
                <c:pt idx="0">
                  <c:v>1</c:v>
                </c:pt>
                <c:pt idx="1">
                  <c:v>1</c:v>
                </c:pt>
                <c:pt idx="2">
                  <c:v>1</c:v>
                </c:pt>
                <c:pt idx="3">
                  <c:v>2</c:v>
                </c:pt>
                <c:pt idx="4">
                  <c:v>1</c:v>
                </c:pt>
                <c:pt idx="5">
                  <c:v>4</c:v>
                </c:pt>
                <c:pt idx="6">
                  <c:v>4</c:v>
                </c:pt>
                <c:pt idx="7">
                  <c:v>2</c:v>
                </c:pt>
                <c:pt idx="8">
                  <c:v>15</c:v>
                </c:pt>
                <c:pt idx="9">
                  <c:v>10</c:v>
                </c:pt>
                <c:pt idx="10">
                  <c:v>26</c:v>
                </c:pt>
                <c:pt idx="11">
                  <c:v>34</c:v>
                </c:pt>
                <c:pt idx="12">
                  <c:v>41</c:v>
                </c:pt>
                <c:pt idx="13">
                  <c:v>84</c:v>
                </c:pt>
                <c:pt idx="14">
                  <c:v>114</c:v>
                </c:pt>
                <c:pt idx="15">
                  <c:v>159</c:v>
                </c:pt>
                <c:pt idx="16">
                  <c:v>225</c:v>
                </c:pt>
                <c:pt idx="17">
                  <c:v>207</c:v>
                </c:pt>
                <c:pt idx="18">
                  <c:v>209</c:v>
                </c:pt>
                <c:pt idx="19">
                  <c:v>114</c:v>
                </c:pt>
                <c:pt idx="20">
                  <c:v>68</c:v>
                </c:pt>
                <c:pt idx="21">
                  <c:v>16</c:v>
                </c:pt>
                <c:pt idx="22">
                  <c:v>6</c:v>
                </c:pt>
                <c:pt idx="23">
                  <c:v>3</c:v>
                </c:pt>
                <c:pt idx="24">
                  <c:v>3</c:v>
                </c:pt>
              </c:numCache>
            </c:numRef>
          </c:val>
        </c:ser>
        <c:dLbls>
          <c:showLegendKey val="0"/>
          <c:showVal val="0"/>
          <c:showCatName val="0"/>
          <c:showSerName val="0"/>
          <c:showPercent val="0"/>
          <c:showBubbleSize val="0"/>
        </c:dLbls>
        <c:gapWidth val="219"/>
        <c:overlap val="-27"/>
        <c:axId val="308788544"/>
        <c:axId val="228345384"/>
      </c:barChart>
      <c:catAx>
        <c:axId val="30878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345384"/>
        <c:crosses val="autoZero"/>
        <c:auto val="1"/>
        <c:lblAlgn val="ctr"/>
        <c:lblOffset val="100"/>
        <c:noMultiLvlLbl val="0"/>
      </c:catAx>
      <c:valAx>
        <c:axId val="228345384"/>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08788544"/>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(Recovered).xlsx]Sheet3!PivotTable8</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Potential</a:t>
            </a:r>
            <a:r>
              <a:rPr lang="en-US" baseline="0"/>
              <a:t> Revenue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Sheet3!$L$16</c:f>
              <c:strCache>
                <c:ptCount val="1"/>
                <c:pt idx="0">
                  <c:v>Total</c:v>
                </c:pt>
              </c:strCache>
            </c:strRef>
          </c:tx>
          <c:spPr>
            <a:solidFill>
              <a:schemeClr val="accent1"/>
            </a:solidFill>
            <a:ln>
              <a:noFill/>
            </a:ln>
            <a:effectLst/>
            <a:sp3d/>
          </c:spPr>
          <c:invertIfNegative val="0"/>
          <c:cat>
            <c:strRef>
              <c:f>Sheet3!$K$17:$K$26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Sheet3!$L$17:$L$26</c:f>
              <c:numCache>
                <c:formatCode>#,##0.00</c:formatCode>
                <c:ptCount val="9"/>
                <c:pt idx="0">
                  <c:v>4472000</c:v>
                </c:pt>
                <c:pt idx="1">
                  <c:v>11628224482.380001</c:v>
                </c:pt>
                <c:pt idx="2">
                  <c:v>91323918321</c:v>
                </c:pt>
                <c:pt idx="3">
                  <c:v>6959700</c:v>
                </c:pt>
                <c:pt idx="4">
                  <c:v>10457243329</c:v>
                </c:pt>
                <c:pt idx="5">
                  <c:v>6163434</c:v>
                </c:pt>
                <c:pt idx="6">
                  <c:v>151117062</c:v>
                </c:pt>
                <c:pt idx="7">
                  <c:v>60778817</c:v>
                </c:pt>
                <c:pt idx="8">
                  <c:v>2380050</c:v>
                </c:pt>
              </c:numCache>
            </c:numRef>
          </c:val>
        </c:ser>
        <c:dLbls>
          <c:showLegendKey val="0"/>
          <c:showVal val="0"/>
          <c:showCatName val="0"/>
          <c:showSerName val="0"/>
          <c:showPercent val="0"/>
          <c:showBubbleSize val="0"/>
        </c:dLbls>
        <c:gapWidth val="150"/>
        <c:shape val="box"/>
        <c:axId val="308737016"/>
        <c:axId val="308737408"/>
        <c:axId val="0"/>
      </c:bar3DChart>
      <c:catAx>
        <c:axId val="308737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37408"/>
        <c:crosses val="autoZero"/>
        <c:auto val="1"/>
        <c:lblAlgn val="ctr"/>
        <c:lblOffset val="100"/>
        <c:noMultiLvlLbl val="0"/>
      </c:catAx>
      <c:valAx>
        <c:axId val="30873740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08737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(Recovered).xlsx]Sheet3!PivotTable10</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a:t>
            </a:r>
            <a:r>
              <a:rPr lang="en-US" baseline="0"/>
              <a:t> in relation to reviews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ser>
          <c:idx val="0"/>
          <c:order val="0"/>
          <c:tx>
            <c:strRef>
              <c:f>Sheet3!$E$45</c:f>
              <c:strCache>
                <c:ptCount val="1"/>
                <c:pt idx="0">
                  <c:v>Total</c:v>
                </c:pt>
              </c:strCache>
            </c:strRef>
          </c:tx>
          <c:spPr>
            <a:solidFill>
              <a:schemeClr val="accent1"/>
            </a:solidFill>
            <a:ln>
              <a:noFill/>
            </a:ln>
            <a:effectLst/>
          </c:spPr>
          <c:invertIfNegative val="0"/>
          <c:cat>
            <c:strRef>
              <c:f>Sheet3!$D$46:$D$56</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Sheet3!$E$46:$E$56</c:f>
              <c:numCache>
                <c:formatCode>General</c:formatCode>
                <c:ptCount val="10"/>
                <c:pt idx="0">
                  <c:v>4.204878048780488</c:v>
                </c:pt>
                <c:pt idx="1">
                  <c:v>4.136559139784949</c:v>
                </c:pt>
                <c:pt idx="2">
                  <c:v>4.1531250000000011</c:v>
                </c:pt>
                <c:pt idx="3">
                  <c:v>4.0994082840236707</c:v>
                </c:pt>
                <c:pt idx="4">
                  <c:v>4.0907563025210045</c:v>
                </c:pt>
                <c:pt idx="5">
                  <c:v>4.0502164502164524</c:v>
                </c:pt>
                <c:pt idx="6">
                  <c:v>4.1010638297872379</c:v>
                </c:pt>
                <c:pt idx="7">
                  <c:v>4.0173913043478287</c:v>
                </c:pt>
                <c:pt idx="8">
                  <c:v>3.9400000000000004</c:v>
                </c:pt>
                <c:pt idx="9">
                  <c:v>4.2166666666666668</c:v>
                </c:pt>
              </c:numCache>
            </c:numRef>
          </c:val>
        </c:ser>
        <c:dLbls>
          <c:showLegendKey val="0"/>
          <c:showVal val="0"/>
          <c:showCatName val="0"/>
          <c:showSerName val="0"/>
          <c:showPercent val="0"/>
          <c:showBubbleSize val="0"/>
        </c:dLbls>
        <c:gapWidth val="150"/>
        <c:overlap val="100"/>
        <c:axId val="308738976"/>
        <c:axId val="308739368"/>
      </c:barChart>
      <c:catAx>
        <c:axId val="30873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39368"/>
        <c:crosses val="autoZero"/>
        <c:auto val="1"/>
        <c:lblAlgn val="ctr"/>
        <c:lblOffset val="100"/>
        <c:noMultiLvlLbl val="0"/>
      </c:catAx>
      <c:valAx>
        <c:axId val="308739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38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(Recovered).xlsx]Sheet3!PivotTable9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Unique</a:t>
            </a:r>
            <a:r>
              <a:rPr lang="en-US" baseline="0"/>
              <a:t> products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Sheet3!$B$45</c:f>
              <c:strCache>
                <c:ptCount val="1"/>
                <c:pt idx="0">
                  <c:v>Total</c:v>
                </c:pt>
              </c:strCache>
            </c:strRef>
          </c:tx>
          <c:spPr>
            <a:solidFill>
              <a:schemeClr val="accent1"/>
            </a:solidFill>
            <a:ln>
              <a:noFill/>
            </a:ln>
            <a:effectLst/>
          </c:spPr>
          <c:invertIfNegative val="0"/>
          <c:cat>
            <c:strRef>
              <c:f>Sheet3!$A$46:$A$48</c:f>
              <c:strCache>
                <c:ptCount val="2"/>
                <c:pt idx="0">
                  <c:v>&gt;500</c:v>
                </c:pt>
                <c:pt idx="1">
                  <c:v>200-500</c:v>
                </c:pt>
              </c:strCache>
            </c:strRef>
          </c:cat>
          <c:val>
            <c:numRef>
              <c:f>Sheet3!$B$46:$B$48</c:f>
              <c:numCache>
                <c:formatCode>General</c:formatCode>
                <c:ptCount val="2"/>
                <c:pt idx="0">
                  <c:v>886</c:v>
                </c:pt>
                <c:pt idx="1">
                  <c:v>464</c:v>
                </c:pt>
              </c:numCache>
            </c:numRef>
          </c:val>
        </c:ser>
        <c:dLbls>
          <c:showLegendKey val="0"/>
          <c:showVal val="0"/>
          <c:showCatName val="0"/>
          <c:showSerName val="0"/>
          <c:showPercent val="0"/>
          <c:showBubbleSize val="0"/>
        </c:dLbls>
        <c:gapWidth val="219"/>
        <c:overlap val="-27"/>
        <c:axId val="308738192"/>
        <c:axId val="308738584"/>
      </c:barChart>
      <c:catAx>
        <c:axId val="30873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38584"/>
        <c:crosses val="autoZero"/>
        <c:auto val="1"/>
        <c:lblAlgn val="ctr"/>
        <c:lblOffset val="100"/>
        <c:noMultiLvlLbl val="0"/>
      </c:catAx>
      <c:valAx>
        <c:axId val="308738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38192"/>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14</xdr:col>
      <xdr:colOff>680357</xdr:colOff>
      <xdr:row>0</xdr:row>
      <xdr:rowOff>40821</xdr:rowOff>
    </xdr:from>
    <xdr:to>
      <xdr:col>23</xdr:col>
      <xdr:colOff>693965</xdr:colOff>
      <xdr:row>6</xdr:row>
      <xdr:rowOff>122465</xdr:rowOff>
    </xdr:to>
    <mc:AlternateContent xmlns:mc="http://schemas.openxmlformats.org/markup-compatibility/2006">
      <mc:Choice xmlns:a14="http://schemas.microsoft.com/office/drawing/2010/main" Requires="a14">
        <xdr:graphicFrame macro="">
          <xdr:nvGraphicFramePr>
            <xdr:cNvPr id="10" name="Product_category"/>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11348357" y="40821"/>
              <a:ext cx="6871608" cy="1224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149679</xdr:rowOff>
    </xdr:from>
    <xdr:to>
      <xdr:col>6</xdr:col>
      <xdr:colOff>0</xdr:colOff>
      <xdr:row>21</xdr:row>
      <xdr:rowOff>35379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707571</xdr:colOff>
      <xdr:row>6</xdr:row>
      <xdr:rowOff>149679</xdr:rowOff>
    </xdr:from>
    <xdr:to>
      <xdr:col>11</xdr:col>
      <xdr:colOff>707571</xdr:colOff>
      <xdr:row>21</xdr:row>
      <xdr:rowOff>35379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713014</xdr:colOff>
      <xdr:row>6</xdr:row>
      <xdr:rowOff>149678</xdr:rowOff>
    </xdr:from>
    <xdr:to>
      <xdr:col>17</xdr:col>
      <xdr:colOff>713014</xdr:colOff>
      <xdr:row>21</xdr:row>
      <xdr:rowOff>35378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1</xdr:row>
      <xdr:rowOff>108858</xdr:rowOff>
    </xdr:from>
    <xdr:to>
      <xdr:col>14</xdr:col>
      <xdr:colOff>639537</xdr:colOff>
      <xdr:row>6</xdr:row>
      <xdr:rowOff>136072</xdr:rowOff>
    </xdr:to>
    <xdr:sp macro="" textlink="">
      <xdr:nvSpPr>
        <xdr:cNvPr id="5" name="Rectangle 4"/>
        <xdr:cNvSpPr/>
      </xdr:nvSpPr>
      <xdr:spPr>
        <a:xfrm>
          <a:off x="1" y="299358"/>
          <a:ext cx="11307536" cy="9797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5400"/>
            <a:t>AMAZON</a:t>
          </a:r>
          <a:r>
            <a:rPr lang="en-US" sz="5400" baseline="0"/>
            <a:t> CASE STUDY DASHBORADc</a:t>
          </a:r>
          <a:endParaRPr lang="en-US" sz="5400"/>
        </a:p>
      </xdr:txBody>
    </xdr:sp>
    <xdr:clientData/>
  </xdr:twoCellAnchor>
  <xdr:twoCellAnchor>
    <xdr:from>
      <xdr:col>17</xdr:col>
      <xdr:colOff>721178</xdr:colOff>
      <xdr:row>6</xdr:row>
      <xdr:rowOff>136071</xdr:rowOff>
    </xdr:from>
    <xdr:to>
      <xdr:col>23</xdr:col>
      <xdr:colOff>721178</xdr:colOff>
      <xdr:row>21</xdr:row>
      <xdr:rowOff>21771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13606</xdr:rowOff>
    </xdr:from>
    <xdr:to>
      <xdr:col>6</xdr:col>
      <xdr:colOff>0</xdr:colOff>
      <xdr:row>35</xdr:row>
      <xdr:rowOff>89806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721178</xdr:colOff>
      <xdr:row>21</xdr:row>
      <xdr:rowOff>13607</xdr:rowOff>
    </xdr:from>
    <xdr:to>
      <xdr:col>11</xdr:col>
      <xdr:colOff>721178</xdr:colOff>
      <xdr:row>35</xdr:row>
      <xdr:rowOff>89807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734786</xdr:colOff>
      <xdr:row>21</xdr:row>
      <xdr:rowOff>0</xdr:rowOff>
    </xdr:from>
    <xdr:to>
      <xdr:col>17</xdr:col>
      <xdr:colOff>734786</xdr:colOff>
      <xdr:row>35</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721178</xdr:colOff>
      <xdr:row>21</xdr:row>
      <xdr:rowOff>13607</xdr:rowOff>
    </xdr:from>
    <xdr:to>
      <xdr:col>23</xdr:col>
      <xdr:colOff>721178</xdr:colOff>
      <xdr:row>35</xdr:row>
      <xdr:rowOff>89807</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36.669145949076" createdVersion="5" refreshedVersion="5" minRefreshableVersion="3" recordCount="1350">
  <cacheSource type="worksheet">
    <worksheetSource ref="A1:S1351" sheet="Sheet1"/>
  </cacheSource>
  <cacheFields count="19">
    <cacheField name="product_id" numFmtId="0">
      <sharedItems/>
    </cacheField>
    <cacheField name="product_name" numFmtId="0">
      <sharedItems count="1336"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Product_category" numFmtId="0">
      <sharedItems count="9">
        <s v="Computers&amp;Accessories"/>
        <s v="Electronics"/>
        <s v="MusicalInstruments"/>
        <s v="OfficeProducts"/>
        <s v="Home&amp;Kitchen"/>
        <s v="HomeImprovement"/>
        <s v="Toys&amp;Games"/>
        <s v="Car&amp;Motorbike"/>
        <s v="Health&amp;PersonalCare"/>
      </sharedItems>
    </cacheField>
    <cacheField name="Sub_category 1" numFmtId="0">
      <sharedItems/>
    </cacheField>
    <cacheField name="Sub_category 2" numFmtId="0">
      <sharedItems containsBlank="1"/>
    </cacheField>
    <cacheField name="Sub_category 3" numFmtId="0">
      <sharedItems containsBlank="1"/>
    </cacheField>
    <cacheField name="Sub_category 4" numFmtId="0">
      <sharedItems containsBlank="1"/>
    </cacheField>
    <cacheField name="actual_price" numFmtId="165">
      <sharedItems containsSemiMixedTypes="0" containsString="0" containsNumber="1" minValue="39" maxValue="139900"/>
    </cacheField>
    <cacheField name="discount_percentage" numFmtId="9">
      <sharedItems containsSemiMixedTypes="0" containsString="0" containsNumber="1" minValue="0" maxValue="0.94"/>
    </cacheField>
    <cacheField name="50% or  more" numFmtId="9">
      <sharedItems/>
    </cacheField>
    <cacheField name="Price range bucket" numFmtId="9">
      <sharedItems count="2">
        <s v="&gt;500"/>
        <s v="200-500"/>
      </sharedItems>
    </cacheField>
    <cacheField name="Discount Bucket" numFmtId="9">
      <sharedItems count="10">
        <s v="61-70%"/>
        <s v="41-50%"/>
        <s v="81-90%"/>
        <s v="51-60%"/>
        <s v="21-30%"/>
        <s v="31-40%"/>
        <s v="11-20%"/>
        <s v="71-80%"/>
        <s v="0-10%"/>
        <s v="91-100%"/>
      </sharedItems>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64">
      <sharedItems containsSemiMixedTypes="0" containsString="0" containsNumber="1" containsInteger="1" minValue="0" maxValue="426973"/>
    </cacheField>
    <cacheField name="Potential revenue" numFmtId="166">
      <sharedItems containsSemiMixedTypes="0" containsString="0" containsNumber="1" minValue="0" maxValue="3451882164"/>
    </cacheField>
    <cacheField name="discounted_price" numFmtId="165">
      <sharedItems containsSemiMixedTypes="0" containsString="0" containsNumber="1" minValue="-485.8" maxValue="115010"/>
    </cacheField>
    <cacheField name="actual_price2" numFmtId="165">
      <sharedItems containsMixedTypes="1" containsNumber="1" minValue="-876.54" maxValue="150900"/>
    </cacheField>
    <cacheField name="discount_percentage2" numFmtId="9">
      <sharedItems containsSemiMixedTypes="0" containsString="0" containsNumber="1" minValue="-1267.28" maxValue="9.5"/>
    </cacheField>
    <cacheField name="rating2" numFmtId="0">
      <sharedItems containsSemiMixedTypes="0" containsString="0" containsNumber="1" minValue="-1658.02" maxValue="1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50">
  <r>
    <s v="B07JW9H4J1"/>
    <x v="0"/>
    <x v="0"/>
    <s v="Accessories&amp;Peripherals"/>
    <s v="Cables&amp;Accessories"/>
    <s v="Cables"/>
    <s v="USBCables"/>
    <n v="1099"/>
    <n v="0.64"/>
    <s v="Yes"/>
    <x v="0"/>
    <x v="0"/>
    <x v="0"/>
    <n v="24269"/>
    <n v="26671631"/>
    <n v="1799"/>
    <n v="2499"/>
    <n v="7.76"/>
    <n v="11.32"/>
  </r>
  <r>
    <s v="B098NS6PVG"/>
    <x v="1"/>
    <x v="0"/>
    <s v="Accessories&amp;Peripherals"/>
    <s v="Cables&amp;Accessories"/>
    <s v="Cables"/>
    <s v="USBCables"/>
    <n v="349"/>
    <n v="0.43"/>
    <s v="No"/>
    <x v="1"/>
    <x v="1"/>
    <x v="1"/>
    <n v="43994"/>
    <n v="15353906"/>
    <n v="-95.284999999999997"/>
    <n v="-188.642"/>
    <n v="-281.99900000000002"/>
    <n v="-375.35599999999999"/>
  </r>
  <r>
    <s v="B096MSW6CT"/>
    <x v="2"/>
    <x v="0"/>
    <s v="Accessories&amp;Peripherals"/>
    <s v="Cables&amp;Accessories"/>
    <s v="Cables"/>
    <s v="USBCables"/>
    <n v="1899"/>
    <n v="0.9"/>
    <s v="Yes"/>
    <x v="0"/>
    <x v="2"/>
    <x v="2"/>
    <n v="7928"/>
    <n v="15055272"/>
    <n v="3599"/>
    <n v="5299"/>
    <n v="6.9"/>
    <n v="9.9"/>
  </r>
  <r>
    <s v="B08HDJ86NZ"/>
    <x v="3"/>
    <x v="0"/>
    <s v="Accessories&amp;Peripherals"/>
    <s v="Cables&amp;Accessories"/>
    <s v="Cables"/>
    <s v="USBCables"/>
    <n v="699"/>
    <n v="0.53"/>
    <s v="Yes"/>
    <x v="1"/>
    <x v="3"/>
    <x v="0"/>
    <n v="94363"/>
    <n v="65959737"/>
    <n v="-160.035"/>
    <n v="-327.322"/>
    <n v="-494.60899999999998"/>
    <n v="-661.89599999999996"/>
  </r>
  <r>
    <s v="B08CF3B7N1"/>
    <x v="4"/>
    <x v="0"/>
    <s v="Accessories&amp;Peripherals"/>
    <s v="Cables&amp;Accessories"/>
    <s v="Cables"/>
    <s v="USBCables"/>
    <n v="399"/>
    <n v="0.61"/>
    <s v="Yes"/>
    <x v="1"/>
    <x v="0"/>
    <x v="0"/>
    <n v="16905"/>
    <n v="6745095"/>
    <n v="-72.494999999999905"/>
    <n v="-157.274"/>
    <n v="-242.053"/>
    <n v="-326.83199999999999"/>
  </r>
  <r>
    <s v="B08Y1TFSP6"/>
    <x v="5"/>
    <x v="0"/>
    <s v="Accessories&amp;Peripherals"/>
    <s v="Cables&amp;Accessories"/>
    <s v="Cables"/>
    <s v="USBCables"/>
    <n v="1000"/>
    <n v="0.85"/>
    <s v="Yes"/>
    <x v="0"/>
    <x v="2"/>
    <x v="2"/>
    <n v="24871"/>
    <n v="24871000"/>
    <n v="1851"/>
    <n v="2702"/>
    <n v="6.95"/>
    <n v="10"/>
  </r>
  <r>
    <s v="B08WRWPM22"/>
    <x v="6"/>
    <x v="0"/>
    <s v="Accessories&amp;Peripherals"/>
    <s v="Cables&amp;Accessories"/>
    <s v="Cables"/>
    <s v="USBCables"/>
    <n v="499"/>
    <n v="0.65"/>
    <s v="Yes"/>
    <x v="1"/>
    <x v="0"/>
    <x v="3"/>
    <n v="15188"/>
    <n v="7578812"/>
    <n v="-83.89"/>
    <n v="-185.48400000000001"/>
    <n v="-287.07799999999997"/>
    <n v="-388.67200000000003"/>
  </r>
  <r>
    <s v="B08DDRGWTJ"/>
    <x v="7"/>
    <x v="0"/>
    <s v="Accessories&amp;Peripherals"/>
    <s v="Cables&amp;Accessories"/>
    <s v="Cables"/>
    <s v="USBCables"/>
    <n v="299"/>
    <n v="0.23"/>
    <s v="No"/>
    <x v="1"/>
    <x v="4"/>
    <x v="4"/>
    <n v="30411"/>
    <n v="9092889"/>
    <n v="-110.08499999999999"/>
    <n v="-207.37200000000001"/>
    <n v="-304.65899999999999"/>
    <n v="-401.94600000000003"/>
  </r>
  <r>
    <s v="B008IFXQFU"/>
    <x v="8"/>
    <x v="0"/>
    <s v="NetworkingDevices"/>
    <s v="NetworkAdapters"/>
    <s v="WirelessUSBAdapters"/>
    <m/>
    <n v="999"/>
    <n v="0.5"/>
    <s v="No"/>
    <x v="1"/>
    <x v="1"/>
    <x v="0"/>
    <n v="179691"/>
    <n v="179511309"/>
    <n v="-245.05"/>
    <n v="-493.34"/>
    <n v="-741.63"/>
    <n v="-989.92"/>
  </r>
  <r>
    <s v="B082LZGK39"/>
    <x v="9"/>
    <x v="0"/>
    <s v="Accessories&amp;Peripherals"/>
    <s v="Cables&amp;Accessories"/>
    <s v="Cables"/>
    <s v="USBCables"/>
    <n v="299"/>
    <n v="0.33"/>
    <s v="No"/>
    <x v="1"/>
    <x v="5"/>
    <x v="1"/>
    <n v="43994"/>
    <n v="13154206"/>
    <n v="-95.335000000000093"/>
    <n v="-183.702"/>
    <n v="-272.06900000000002"/>
    <n v="-360.43599999999998"/>
  </r>
  <r>
    <s v="B08CF3D7QR"/>
    <x v="10"/>
    <x v="0"/>
    <s v="Accessories&amp;Peripherals"/>
    <s v="Cables&amp;Accessories"/>
    <s v="Cables"/>
    <s v="USBCables"/>
    <n v="339"/>
    <n v="0.55000000000000004"/>
    <s v="Yes"/>
    <x v="1"/>
    <x v="3"/>
    <x v="4"/>
    <n v="13391"/>
    <n v="4539549"/>
    <n v="-72.424999999999997"/>
    <n v="-151.18"/>
    <n v="-229.935"/>
    <n v="-308.69"/>
  </r>
  <r>
    <s v="B0789LZTCJ"/>
    <x v="11"/>
    <x v="0"/>
    <s v="Accessories&amp;Peripherals"/>
    <s v="Cables&amp;Accessories"/>
    <s v="Cables"/>
    <s v="USBCables"/>
    <n v="799"/>
    <n v="0.63"/>
    <s v="Yes"/>
    <x v="1"/>
    <x v="0"/>
    <x v="0"/>
    <n v="94363"/>
    <n v="75396037"/>
    <n v="-144.98500000000001"/>
    <n v="-313.262"/>
    <n v="-481.53899999999999"/>
    <n v="-649.81600000000003"/>
  </r>
  <r>
    <s v="B07KSMBL2H"/>
    <x v="12"/>
    <x v="1"/>
    <s v="HomeTheater,TV&amp;Video"/>
    <s v="Accessories"/>
    <s v="Cables"/>
    <s v="HDMICables"/>
    <n v="700"/>
    <n v="0.69"/>
    <s v="Yes"/>
    <x v="1"/>
    <x v="0"/>
    <x v="5"/>
    <n v="426973"/>
    <n v="298881100"/>
    <n v="-104.755"/>
    <n v="-239.066"/>
    <n v="-373.37700000000001"/>
    <n v="-507.68799999999999"/>
  </r>
  <r>
    <s v="B085DTN6R2"/>
    <x v="13"/>
    <x v="0"/>
    <s v="Accessories&amp;Peripherals"/>
    <s v="Cables&amp;Accessories"/>
    <s v="Cables"/>
    <s v="USBCables"/>
    <n v="899"/>
    <n v="0.61"/>
    <s v="Yes"/>
    <x v="1"/>
    <x v="0"/>
    <x v="0"/>
    <n v="2262"/>
    <n v="2033538"/>
    <n v="-170.495"/>
    <n v="-364.07400000000001"/>
    <n v="-557.65300000000002"/>
    <n v="-751.23199999999997"/>
  </r>
  <r>
    <s v="B09KLVMZ3B"/>
    <x v="14"/>
    <x v="0"/>
    <s v="Accessories&amp;Peripherals"/>
    <s v="Cables&amp;Accessories"/>
    <s v="Cables"/>
    <s v="USBCables"/>
    <n v="399"/>
    <n v="0.6"/>
    <s v="Yes"/>
    <x v="1"/>
    <x v="3"/>
    <x v="3"/>
    <n v="4768"/>
    <n v="1902432"/>
    <n v="-75.099999999999895"/>
    <n v="-161.41"/>
    <n v="-247.72"/>
    <n v="-334.03"/>
  </r>
  <r>
    <s v="B083342NKJ"/>
    <x v="15"/>
    <x v="0"/>
    <s v="Accessories&amp;Peripherals"/>
    <s v="Cables&amp;Accessories"/>
    <s v="Cables"/>
    <s v="USBCables"/>
    <n v="399"/>
    <n v="0.13"/>
    <s v="No"/>
    <x v="1"/>
    <x v="6"/>
    <x v="5"/>
    <n v="18757"/>
    <n v="7484043"/>
    <n v="-170.035"/>
    <n v="-313.30200000000002"/>
    <n v="-456.56900000000002"/>
    <n v="-599.83600000000001"/>
  </r>
  <r>
    <s v="B0B6F7LX4C"/>
    <x v="16"/>
    <x v="1"/>
    <s v="HomeTheater,TV&amp;Video"/>
    <s v="Televisions"/>
    <s v="SmartTelevisions"/>
    <m/>
    <n v="24999"/>
    <n v="0.44"/>
    <s v="No"/>
    <x v="0"/>
    <x v="1"/>
    <x v="0"/>
    <n v="32840"/>
    <n v="820967160"/>
    <n v="35999"/>
    <n v="46999"/>
    <n v="7.96"/>
    <n v="11.72"/>
  </r>
  <r>
    <s v="B082LSVT4B"/>
    <x v="17"/>
    <x v="0"/>
    <s v="Accessories&amp;Peripherals"/>
    <s v="Cables&amp;Accessories"/>
    <s v="Cables"/>
    <s v="USBCables"/>
    <n v="399"/>
    <n v="0.38"/>
    <s v="No"/>
    <x v="1"/>
    <x v="5"/>
    <x v="1"/>
    <n v="43994"/>
    <n v="17553606"/>
    <n v="-120.31"/>
    <n v="-233.672"/>
    <n v="-347.03399999999999"/>
    <n v="-460.39600000000002"/>
  </r>
  <r>
    <s v="B08WRBG3XW"/>
    <x v="18"/>
    <x v="0"/>
    <s v="Accessories&amp;Peripherals"/>
    <s v="Cables&amp;Accessories"/>
    <s v="Cables"/>
    <s v="USBCables"/>
    <n v="499"/>
    <n v="0.6"/>
    <s v="Yes"/>
    <x v="1"/>
    <x v="3"/>
    <x v="3"/>
    <n v="13045"/>
    <n v="6509455"/>
    <n v="-95.1"/>
    <n v="-203.41"/>
    <n v="-311.72000000000003"/>
    <n v="-420.03"/>
  </r>
  <r>
    <s v="B08DPLCM6T"/>
    <x v="19"/>
    <x v="1"/>
    <s v="HomeTheater,TV&amp;Video"/>
    <s v="Televisions"/>
    <s v="SmartTelevisions"/>
    <m/>
    <n v="21990"/>
    <n v="0.39"/>
    <s v="No"/>
    <x v="0"/>
    <x v="5"/>
    <x v="4"/>
    <n v="11976"/>
    <n v="263352240"/>
    <n v="30490"/>
    <n v="38990"/>
    <n v="8.2100000000000009"/>
    <n v="12.12"/>
  </r>
  <r>
    <s v="B09C6HXFC1"/>
    <x v="20"/>
    <x v="0"/>
    <s v="Accessories&amp;Peripherals"/>
    <s v="Cables&amp;Accessories"/>
    <s v="Cables"/>
    <s v="USBCables"/>
    <n v="1799"/>
    <n v="0.46"/>
    <s v="No"/>
    <x v="0"/>
    <x v="1"/>
    <x v="6"/>
    <n v="815"/>
    <n v="1466185"/>
    <n v="2628"/>
    <n v="3457"/>
    <n v="8.5399999999999991"/>
    <n v="12.58"/>
  </r>
  <r>
    <s v="B085194JFL"/>
    <x v="21"/>
    <x v="1"/>
    <s v="HomeTheater,TV&amp;Video"/>
    <s v="Accessories"/>
    <s v="Cables"/>
    <s v="HDMICables"/>
    <n v="499"/>
    <n v="0.44"/>
    <s v="No"/>
    <x v="1"/>
    <x v="1"/>
    <x v="7"/>
    <n v="10962"/>
    <n v="5470038"/>
    <n v="-135.58000000000001"/>
    <n v="-268.02600000000001"/>
    <n v="-400.47199999999998"/>
    <n v="-532.91800000000001"/>
  </r>
  <r>
    <s v="B09F6S8BT6"/>
    <x v="22"/>
    <x v="1"/>
    <s v="HomeTheater,TV&amp;Video"/>
    <s v="Televisions"/>
    <s v="SmartTelevisions"/>
    <m/>
    <n v="22900"/>
    <n v="0.41"/>
    <s v="No"/>
    <x v="0"/>
    <x v="1"/>
    <x v="4"/>
    <n v="16299"/>
    <n v="373247100"/>
    <n v="32310"/>
    <n v="41720"/>
    <n v="8.19"/>
    <n v="12.08"/>
  </r>
  <r>
    <s v="B09NHVCHS9"/>
    <x v="23"/>
    <x v="0"/>
    <s v="Accessories&amp;Peripherals"/>
    <s v="Cables&amp;Accessories"/>
    <s v="Cables"/>
    <s v="USBCables"/>
    <n v="199"/>
    <n v="0.7"/>
    <s v="Yes"/>
    <x v="1"/>
    <x v="0"/>
    <x v="1"/>
    <n v="9378"/>
    <n v="1866222"/>
    <n v="-25.15"/>
    <n v="-61.48"/>
    <n v="-97.81"/>
    <n v="-134.13999999999999"/>
  </r>
  <r>
    <s v="B0B1YVCJ2Y"/>
    <x v="24"/>
    <x v="1"/>
    <s v="HomeTheater,TV&amp;Video"/>
    <s v="Televisions"/>
    <s v="SmartTelevisions"/>
    <m/>
    <n v="19990"/>
    <n v="0.42"/>
    <s v="No"/>
    <x v="0"/>
    <x v="1"/>
    <x v="4"/>
    <n v="4703"/>
    <n v="94012970"/>
    <n v="28481"/>
    <n v="36972"/>
    <n v="8.18"/>
    <n v="12.06"/>
  </r>
  <r>
    <s v="B01M4GGIVU"/>
    <x v="25"/>
    <x v="1"/>
    <s v="HomeTheater,TV&amp;Video"/>
    <s v="Accessories"/>
    <s v="Cables"/>
    <s v="HDMICables"/>
    <n v="699"/>
    <n v="0.72"/>
    <s v="Yes"/>
    <x v="1"/>
    <x v="7"/>
    <x v="0"/>
    <n v="12153"/>
    <n v="8494947"/>
    <n v="-94.939999999999898"/>
    <n v="-223.208"/>
    <n v="-351.476"/>
    <n v="-479.74400000000003"/>
  </r>
  <r>
    <s v="B08B42LWKN"/>
    <x v="26"/>
    <x v="1"/>
    <s v="HomeTheater,TV&amp;Video"/>
    <s v="Televisions"/>
    <s v="SmartTelevisions"/>
    <m/>
    <n v="19999"/>
    <n v="0.25"/>
    <s v="No"/>
    <x v="0"/>
    <x v="4"/>
    <x v="0"/>
    <n v="34899"/>
    <n v="697945101"/>
    <n v="24999"/>
    <n v="29999"/>
    <n v="8.15"/>
    <n v="12.1"/>
  </r>
  <r>
    <s v="B094JNXNPV"/>
    <x v="27"/>
    <x v="0"/>
    <s v="Accessories&amp;Peripherals"/>
    <s v="Cables&amp;Accessories"/>
    <s v="Cables"/>
    <s v="USBCables"/>
    <n v="399"/>
    <n v="0.25"/>
    <s v="No"/>
    <x v="1"/>
    <x v="4"/>
    <x v="1"/>
    <n v="2766"/>
    <n v="1103634"/>
    <n v="-145.375"/>
    <n v="-273.75"/>
    <n v="-402.125"/>
    <n v="-530.5"/>
  </r>
  <r>
    <s v="B09W5XR9RT"/>
    <x v="28"/>
    <x v="0"/>
    <s v="Accessories&amp;Peripherals"/>
    <s v="Cables&amp;Accessories"/>
    <s v="Cables"/>
    <s v="USBCables"/>
    <n v="1999"/>
    <n v="0.51"/>
    <s v="Yes"/>
    <x v="0"/>
    <x v="3"/>
    <x v="5"/>
    <n v="184"/>
    <n v="367816"/>
    <n v="3028"/>
    <n v="4057"/>
    <n v="8.2899999999999991"/>
    <n v="12.18"/>
  </r>
  <r>
    <s v="B077Z65HSD"/>
    <x v="29"/>
    <x v="0"/>
    <s v="Accessories&amp;Peripherals"/>
    <s v="Cables&amp;Accessories"/>
    <s v="Cables"/>
    <s v="USBCables"/>
    <n v="999"/>
    <n v="0.7"/>
    <s v="Yes"/>
    <x v="1"/>
    <x v="0"/>
    <x v="4"/>
    <n v="20850"/>
    <n v="20829150"/>
    <n v="-144.85"/>
    <n v="-333.09"/>
    <n v="-521.33000000000004"/>
    <n v="-709.57"/>
  </r>
  <r>
    <s v="B00NH11PEY"/>
    <x v="30"/>
    <x v="0"/>
    <s v="Accessories&amp;Peripherals"/>
    <s v="Cables&amp;Accessories"/>
    <s v="Cables"/>
    <s v="USBCables"/>
    <n v="750"/>
    <n v="0.73"/>
    <s v="Yes"/>
    <x v="1"/>
    <x v="7"/>
    <x v="6"/>
    <n v="74976"/>
    <n v="56232000"/>
    <n v="-94.634999999999906"/>
    <n v="-227.91200000000001"/>
    <n v="-361.18900000000002"/>
    <n v="-494.46600000000001"/>
  </r>
  <r>
    <s v="B09CMM3VGK"/>
    <x v="31"/>
    <x v="0"/>
    <s v="Accessories&amp;Peripherals"/>
    <s v="Cables&amp;Accessories"/>
    <s v="Cables"/>
    <s v="USBCables"/>
    <n v="499"/>
    <n v="0.64"/>
    <s v="Yes"/>
    <x v="1"/>
    <x v="0"/>
    <x v="1"/>
    <n v="1934"/>
    <n v="965066"/>
    <n v="-85.179999999999893"/>
    <n v="-187.51599999999999"/>
    <n v="-289.85199999999998"/>
    <n v="-392.18799999999999"/>
  </r>
  <r>
    <s v="B08QSC1XY8"/>
    <x v="32"/>
    <x v="0"/>
    <s v="Accessories&amp;Peripherals"/>
    <s v="Cables&amp;Accessories"/>
    <s v="Cables"/>
    <s v="USBCables"/>
    <n v="1099"/>
    <n v="0.65"/>
    <s v="Yes"/>
    <x v="0"/>
    <x v="0"/>
    <x v="4"/>
    <n v="974"/>
    <n v="1070426"/>
    <n v="1809"/>
    <n v="2519"/>
    <n v="7.95"/>
    <n v="11.6"/>
  </r>
  <r>
    <s v="B008FWZGSG"/>
    <x v="33"/>
    <x v="0"/>
    <s v="Accessories&amp;Peripherals"/>
    <s v="Cables&amp;Accessories"/>
    <s v="Cables"/>
    <s v="USBCables"/>
    <n v="599"/>
    <n v="0"/>
    <s v="No"/>
    <x v="1"/>
    <x v="8"/>
    <x v="4"/>
    <n v="355"/>
    <n v="212645"/>
    <n v="-295.2"/>
    <n v="-533.51"/>
    <n v="-771.82"/>
    <n v="-1010.13"/>
  </r>
  <r>
    <s v="B0B4HJNPV4"/>
    <x v="34"/>
    <x v="0"/>
    <s v="Accessories&amp;Peripherals"/>
    <s v="Cables&amp;Accessories"/>
    <s v="Cables"/>
    <s v="USBCables"/>
    <n v="999"/>
    <n v="0.8"/>
    <s v="Yes"/>
    <x v="1"/>
    <x v="7"/>
    <x v="2"/>
    <n v="1075"/>
    <n v="1073925"/>
    <n v="-95.199999999999804"/>
    <n v="-253.55000000000101"/>
    <n v="-411.900000000001"/>
    <n v="-570.25"/>
  </r>
  <r>
    <s v="B08Y1SJVV5"/>
    <x v="35"/>
    <x v="0"/>
    <s v="Accessories&amp;Peripherals"/>
    <s v="Cables&amp;Accessories"/>
    <s v="Cables"/>
    <s v="USBCables"/>
    <n v="666.66"/>
    <n v="0.85"/>
    <s v="Yes"/>
    <x v="1"/>
    <x v="2"/>
    <x v="2"/>
    <n v="24871"/>
    <n v="16580500.859999999"/>
    <n v="-45.174999999999997"/>
    <n v="-140.286"/>
    <n v="-235.39699999999999"/>
    <n v="-330.50799999999998"/>
  </r>
  <r>
    <s v="B07XLCFSSN"/>
    <x v="36"/>
    <x v="0"/>
    <s v="Accessories&amp;Peripherals"/>
    <s v="Cables&amp;Accessories"/>
    <s v="Cables"/>
    <s v="USBCables"/>
    <n v="1900"/>
    <n v="0.53"/>
    <s v="Yes"/>
    <x v="0"/>
    <x v="3"/>
    <x v="5"/>
    <n v="13552"/>
    <n v="25748800"/>
    <n v="2901"/>
    <n v="3902"/>
    <n v="8.27"/>
    <n v="12.14"/>
  </r>
  <r>
    <s v="B09RZS1NQT"/>
    <x v="37"/>
    <x v="0"/>
    <s v="Accessories&amp;Peripherals"/>
    <s v="Cables&amp;Accessories"/>
    <s v="Cables"/>
    <s v="USBCables"/>
    <n v="999"/>
    <n v="0.8"/>
    <s v="Yes"/>
    <x v="1"/>
    <x v="7"/>
    <x v="1"/>
    <n v="576"/>
    <n v="575424"/>
    <n v="-95.1"/>
    <n v="-253.42"/>
    <n v="-411.74"/>
    <n v="-570.05999999999995"/>
  </r>
  <r>
    <s v="B0B3MMYHYW"/>
    <x v="38"/>
    <x v="1"/>
    <s v="HomeTheater,TV&amp;Video"/>
    <s v="Televisions"/>
    <s v="SmartTelevisions"/>
    <m/>
    <n v="45999"/>
    <n v="0.28000000000000003"/>
    <s v="No"/>
    <x v="0"/>
    <x v="4"/>
    <x v="0"/>
    <n v="7298"/>
    <n v="335700702"/>
    <n v="58999"/>
    <n v="71999"/>
    <n v="8.1199999999999992"/>
    <n v="12.04"/>
  </r>
  <r>
    <s v="B09C6HWG18"/>
    <x v="39"/>
    <x v="0"/>
    <s v="Accessories&amp;Peripherals"/>
    <s v="Cables&amp;Accessories"/>
    <s v="Cables"/>
    <s v="USBCables"/>
    <n v="1999"/>
    <n v="0.51"/>
    <s v="Yes"/>
    <x v="0"/>
    <x v="3"/>
    <x v="0"/>
    <n v="462"/>
    <n v="923538"/>
    <n v="3028"/>
    <n v="4057"/>
    <n v="7.89"/>
    <n v="11.58"/>
  </r>
  <r>
    <s v="B00NH11KIK"/>
    <x v="40"/>
    <x v="0"/>
    <s v="Accessories&amp;Peripherals"/>
    <s v="Cables&amp;Accessories"/>
    <s v="Cables"/>
    <s v="USBCables"/>
    <n v="695"/>
    <n v="0.7"/>
    <s v="Yes"/>
    <x v="1"/>
    <x v="0"/>
    <x v="6"/>
    <n v="107687"/>
    <n v="74842465"/>
    <n v="-99.65"/>
    <n v="-230.43"/>
    <n v="-361.21"/>
    <n v="-491.99"/>
  </r>
  <r>
    <s v="B09JPC82QC"/>
    <x v="41"/>
    <x v="1"/>
    <s v="HomeTheater,TV&amp;Video"/>
    <s v="Televisions"/>
    <s v="SmartTelevisions"/>
    <m/>
    <n v="34999"/>
    <n v="0.43"/>
    <s v="No"/>
    <x v="0"/>
    <x v="1"/>
    <x v="4"/>
    <n v="27151"/>
    <n v="950257849"/>
    <n v="49999"/>
    <n v="64999"/>
    <n v="8.17"/>
    <n v="12.04"/>
  </r>
  <r>
    <s v="B07JW1Y6XV"/>
    <x v="42"/>
    <x v="0"/>
    <s v="Accessories&amp;Peripherals"/>
    <s v="Cables&amp;Accessories"/>
    <s v="Cables"/>
    <s v="USBCables"/>
    <n v="1099"/>
    <n v="0.64"/>
    <s v="Yes"/>
    <x v="0"/>
    <x v="0"/>
    <x v="0"/>
    <n v="24269"/>
    <n v="26671631"/>
    <n v="1799"/>
    <n v="2499"/>
    <n v="7.76"/>
    <n v="11.32"/>
  </r>
  <r>
    <s v="B07KRCW6LZ"/>
    <x v="43"/>
    <x v="0"/>
    <s v="NetworkingDevices"/>
    <s v="NetworkAdapters"/>
    <s v="WirelessUSBAdapters"/>
    <m/>
    <n v="1599"/>
    <n v="0.38"/>
    <s v="No"/>
    <x v="0"/>
    <x v="5"/>
    <x v="4"/>
    <n v="12093"/>
    <n v="19336707"/>
    <n v="2199"/>
    <n v="2799"/>
    <n v="8.2200000000000006"/>
    <n v="12.14"/>
  </r>
  <r>
    <s v="B09NJN8L25"/>
    <x v="44"/>
    <x v="0"/>
    <s v="Accessories&amp;Peripherals"/>
    <s v="Cables&amp;Accessories"/>
    <s v="Cables"/>
    <s v="USBCables"/>
    <n v="199"/>
    <n v="0.7"/>
    <s v="Yes"/>
    <x v="1"/>
    <x v="0"/>
    <x v="1"/>
    <n v="9378"/>
    <n v="1866222"/>
    <n v="-25.15"/>
    <n v="-61.48"/>
    <n v="-97.81"/>
    <n v="-134.13999999999999"/>
  </r>
  <r>
    <s v="B07XJYYH7L"/>
    <x v="45"/>
    <x v="0"/>
    <s v="Accessories&amp;Peripherals"/>
    <s v="Cables&amp;Accessories"/>
    <s v="Cables"/>
    <s v="USBCables"/>
    <n v="999"/>
    <n v="0.67"/>
    <s v="Yes"/>
    <x v="1"/>
    <x v="0"/>
    <x v="8"/>
    <n v="9792"/>
    <n v="9782208"/>
    <n v="-162.86500000000001"/>
    <n v="-361.608"/>
    <n v="-560.351"/>
    <n v="-759.09400000000005"/>
  </r>
  <r>
    <s v="B002PD61Y4"/>
    <x v="46"/>
    <x v="0"/>
    <s v="NetworkingDevices"/>
    <s v="NetworkAdapters"/>
    <s v="WirelessUSBAdapters"/>
    <m/>
    <n v="1208"/>
    <n v="0.57999999999999996"/>
    <s v="Yes"/>
    <x v="0"/>
    <x v="3"/>
    <x v="3"/>
    <n v="8131"/>
    <n v="9822248"/>
    <n v="1909"/>
    <n v="2610"/>
    <n v="7.62"/>
    <n v="11.14"/>
  </r>
  <r>
    <s v="B014I8SSD0"/>
    <x v="47"/>
    <x v="1"/>
    <s v="HomeTheater,TV&amp;Video"/>
    <s v="Accessories"/>
    <s v="Cables"/>
    <s v="HDMICables"/>
    <n v="475"/>
    <n v="0.35"/>
    <s v="No"/>
    <x v="1"/>
    <x v="5"/>
    <x v="5"/>
    <n v="426973"/>
    <n v="202812175"/>
    <n v="-149.92500000000001"/>
    <n v="-288.77"/>
    <n v="-427.61500000000001"/>
    <n v="-566.46"/>
  </r>
  <r>
    <s v="B09L8DSSFH"/>
    <x v="48"/>
    <x v="1"/>
    <s v="HomeTheater,TV&amp;Video"/>
    <s v="Accessories"/>
    <s v="RemoteControls"/>
    <m/>
    <n v="999"/>
    <n v="0.6"/>
    <s v="Yes"/>
    <x v="1"/>
    <x v="3"/>
    <x v="9"/>
    <n v="493"/>
    <n v="492507"/>
    <n v="-195.6"/>
    <n v="-414.06"/>
    <n v="-632.52"/>
    <n v="-850.98"/>
  </r>
  <r>
    <s v="B07232M876"/>
    <x v="49"/>
    <x v="0"/>
    <s v="Accessories&amp;Peripherals"/>
    <s v="Cables&amp;Accessories"/>
    <s v="Cables"/>
    <s v="USBCables"/>
    <n v="395"/>
    <n v="0.5"/>
    <s v="No"/>
    <x v="1"/>
    <x v="1"/>
    <x v="0"/>
    <n v="92595"/>
    <n v="36575025"/>
    <n v="-95.05"/>
    <n v="-192.94"/>
    <n v="-290.83"/>
    <n v="-388.72"/>
  </r>
  <r>
    <s v="B07P681N66"/>
    <x v="50"/>
    <x v="0"/>
    <s v="NetworkingDevices"/>
    <s v="NetworkAdapters"/>
    <s v="WirelessUSBAdapters"/>
    <m/>
    <n v="2199"/>
    <n v="0.45"/>
    <s v="No"/>
    <x v="0"/>
    <x v="1"/>
    <x v="5"/>
    <n v="24780"/>
    <n v="54491220"/>
    <n v="3199"/>
    <n v="4199"/>
    <n v="8.35"/>
    <n v="12.3"/>
  </r>
  <r>
    <s v="B0711PVX6Z"/>
    <x v="51"/>
    <x v="0"/>
    <s v="Accessories&amp;Peripherals"/>
    <s v="Cables&amp;Accessories"/>
    <s v="Cables"/>
    <s v="USBCables"/>
    <n v="500"/>
    <n v="0.64"/>
    <s v="Yes"/>
    <x v="1"/>
    <x v="0"/>
    <x v="0"/>
    <n v="92595"/>
    <n v="46297500"/>
    <n v="-84.98"/>
    <n v="-187.35599999999999"/>
    <n v="-289.73200000000003"/>
    <n v="-392.108"/>
  </r>
  <r>
    <s v="B082T6V3DT"/>
    <x v="52"/>
    <x v="0"/>
    <s v="Accessories&amp;Peripherals"/>
    <s v="Cables&amp;Accessories"/>
    <s v="Cables"/>
    <s v="USBCables"/>
    <n v="2100"/>
    <n v="0.62"/>
    <s v="Yes"/>
    <x v="0"/>
    <x v="0"/>
    <x v="4"/>
    <n v="8188"/>
    <n v="17194800"/>
    <n v="3401"/>
    <n v="4702"/>
    <n v="7.98"/>
    <n v="11.66"/>
  </r>
  <r>
    <s v="B07MKFNHKG"/>
    <x v="53"/>
    <x v="1"/>
    <s v="HomeTheater,TV&amp;Video"/>
    <s v="Televisions"/>
    <s v="StandardTelevisions"/>
    <m/>
    <n v="12999"/>
    <n v="0.46"/>
    <s v="No"/>
    <x v="0"/>
    <x v="1"/>
    <x v="0"/>
    <n v="4003"/>
    <n v="52034997"/>
    <n v="18999"/>
    <n v="24999"/>
    <n v="7.94"/>
    <n v="11.68"/>
  </r>
  <r>
    <s v="B0BFWGBX61"/>
    <x v="54"/>
    <x v="0"/>
    <s v="Accessories&amp;Peripherals"/>
    <s v="Cables&amp;Accessories"/>
    <s v="Cables"/>
    <s v="USBCables"/>
    <n v="349"/>
    <n v="0.43"/>
    <s v="No"/>
    <x v="1"/>
    <x v="1"/>
    <x v="3"/>
    <n v="314"/>
    <n v="109586"/>
    <n v="-95.184999999999903"/>
    <n v="-188.512"/>
    <n v="-281.839"/>
    <n v="-375.166"/>
  </r>
  <r>
    <s v="B01N90RZ4M"/>
    <x v="55"/>
    <x v="1"/>
    <s v="HomeTheater,TV&amp;Video"/>
    <s v="Accessories"/>
    <s v="RemoteControls"/>
    <m/>
    <n v="499"/>
    <n v="0.54"/>
    <s v="Yes"/>
    <x v="1"/>
    <x v="3"/>
    <x v="7"/>
    <n v="2960"/>
    <n v="1477040"/>
    <n v="-111.03"/>
    <n v="-228.76599999999999"/>
    <n v="-346.50200000000001"/>
    <n v="-464.238"/>
  </r>
  <r>
    <s v="B0088TKTY2"/>
    <x v="56"/>
    <x v="0"/>
    <s v="NetworkingDevices"/>
    <s v="NetworkAdapters"/>
    <s v="WirelessUSBAdapters"/>
    <m/>
    <n v="1399"/>
    <n v="0.54"/>
    <s v="Yes"/>
    <x v="0"/>
    <x v="3"/>
    <x v="0"/>
    <n v="179691"/>
    <n v="251387709"/>
    <n v="2149"/>
    <n v="2899"/>
    <n v="7.86"/>
    <n v="11.52"/>
  </r>
  <r>
    <s v="B09Q5SWVBJ"/>
    <x v="57"/>
    <x v="1"/>
    <s v="HomeTheater,TV&amp;Video"/>
    <s v="Televisions"/>
    <s v="SmartTelevisions"/>
    <m/>
    <n v="21999"/>
    <n v="0.27"/>
    <s v="No"/>
    <x v="0"/>
    <x v="4"/>
    <x v="0"/>
    <n v="34899"/>
    <n v="767743101"/>
    <n v="27999"/>
    <n v="33999"/>
    <n v="8.1300000000000008"/>
    <n v="12.06"/>
  </r>
  <r>
    <s v="B0B4DT8MKT"/>
    <x v="58"/>
    <x v="0"/>
    <s v="Accessories&amp;Peripherals"/>
    <s v="Cables&amp;Accessories"/>
    <s v="Cables"/>
    <s v="USBCables"/>
    <n v="1499"/>
    <n v="0.77"/>
    <s v="Yes"/>
    <x v="0"/>
    <x v="7"/>
    <x v="0"/>
    <n v="656"/>
    <n v="983344"/>
    <n v="2650"/>
    <n v="3801"/>
    <n v="7.63"/>
    <n v="11.06"/>
  </r>
  <r>
    <s v="B08CDKQ8T6"/>
    <x v="59"/>
    <x v="0"/>
    <s v="Accessories&amp;Peripherals"/>
    <s v="Cables&amp;Accessories"/>
    <s v="Cables"/>
    <s v="USBCables"/>
    <n v="349"/>
    <n v="0.56000000000000005"/>
    <s v="Yes"/>
    <x v="1"/>
    <x v="3"/>
    <x v="4"/>
    <n v="7064"/>
    <n v="2465336"/>
    <n v="-72.42"/>
    <n v="-152.17400000000001"/>
    <n v="-231.928"/>
    <n v="-311.68200000000002"/>
  </r>
  <r>
    <s v="B07B275VN9"/>
    <x v="60"/>
    <x v="1"/>
    <s v="HomeTheater,TV&amp;Video"/>
    <s v="Accessories"/>
    <s v="RemoteControls"/>
    <m/>
    <n v="799"/>
    <n v="0.78"/>
    <s v="Yes"/>
    <x v="1"/>
    <x v="7"/>
    <x v="7"/>
    <n v="2201"/>
    <n v="1758599"/>
    <n v="-85.41"/>
    <n v="-217.822"/>
    <n v="-350.23399999999998"/>
    <n v="-482.64600000000002"/>
  </r>
  <r>
    <s v="B0B15CPR37"/>
    <x v="61"/>
    <x v="1"/>
    <s v="HomeTheater,TV&amp;Video"/>
    <s v="Televisions"/>
    <s v="SmartTelevisions"/>
    <m/>
    <n v="47900"/>
    <n v="0.31"/>
    <s v="No"/>
    <x v="0"/>
    <x v="5"/>
    <x v="4"/>
    <n v="7109"/>
    <n v="340521100"/>
    <n v="62810"/>
    <n v="77720"/>
    <n v="8.2899999999999991"/>
    <n v="12.28"/>
  </r>
  <r>
    <s v="B0994GFWBH"/>
    <x v="62"/>
    <x v="0"/>
    <s v="Accessories&amp;Peripherals"/>
    <s v="Cables&amp;Accessories"/>
    <s v="Cables"/>
    <s v="USBCables"/>
    <n v="999"/>
    <n v="0.86"/>
    <s v="Yes"/>
    <x v="1"/>
    <x v="2"/>
    <x v="1"/>
    <n v="1313"/>
    <n v="1311687"/>
    <n v="-65.069999999999993"/>
    <n v="-205.38399999999999"/>
    <n v="-345.69799999999998"/>
    <n v="-486.012"/>
  </r>
  <r>
    <s v="B01GGKZ0V6"/>
    <x v="63"/>
    <x v="0"/>
    <s v="Accessories&amp;Peripherals"/>
    <s v="Cables&amp;Accessories"/>
    <s v="Cables"/>
    <s v="USBCables"/>
    <n v="845"/>
    <n v="0.61"/>
    <s v="Yes"/>
    <x v="1"/>
    <x v="0"/>
    <x v="0"/>
    <n v="29746"/>
    <n v="25135370"/>
    <n v="-159.995"/>
    <n v="-341.87400000000002"/>
    <n v="-523.75300000000004"/>
    <n v="-705.63199999999995"/>
  </r>
  <r>
    <s v="B09F9YQQ7B"/>
    <x v="64"/>
    <x v="1"/>
    <s v="HomeTheater,TV&amp;Video"/>
    <s v="Televisions"/>
    <s v="SmartTelevisions"/>
    <m/>
    <n v="24999"/>
    <n v="0.44"/>
    <s v="No"/>
    <x v="0"/>
    <x v="1"/>
    <x v="0"/>
    <n v="45238"/>
    <n v="1130904762"/>
    <n v="35999"/>
    <n v="46999"/>
    <n v="7.96"/>
    <n v="11.72"/>
  </r>
  <r>
    <s v="B014I8SX4Y"/>
    <x v="65"/>
    <x v="1"/>
    <s v="HomeTheater,TV&amp;Video"/>
    <s v="Accessories"/>
    <s v="Cables"/>
    <s v="HDMICables"/>
    <n v="1400"/>
    <n v="0.78"/>
    <s v="Yes"/>
    <x v="0"/>
    <x v="7"/>
    <x v="5"/>
    <n v="426973"/>
    <n v="597762200"/>
    <n v="2491"/>
    <n v="3582"/>
    <n v="8.02"/>
    <n v="11.64"/>
  </r>
  <r>
    <s v="B09Q8HMKZX"/>
    <x v="66"/>
    <x v="0"/>
    <s v="Accessories&amp;Peripherals"/>
    <s v="Cables&amp;Accessories"/>
    <s v="Cables"/>
    <s v="USBCables"/>
    <n v="699"/>
    <n v="0.62"/>
    <s v="Yes"/>
    <x v="1"/>
    <x v="0"/>
    <x v="3"/>
    <n v="450"/>
    <n v="314550"/>
    <n v="-127.09"/>
    <n v="-274.59800000000001"/>
    <n v="-422.10599999999999"/>
    <n v="-569.61400000000003"/>
  </r>
  <r>
    <s v="B0B9XN9S3W"/>
    <x v="67"/>
    <x v="1"/>
    <s v="HomeTheater,TV&amp;Video"/>
    <s v="Televisions"/>
    <s v="StandardTelevisions"/>
    <m/>
    <n v="14990"/>
    <n v="0.47"/>
    <s v="No"/>
    <x v="0"/>
    <x v="1"/>
    <x v="4"/>
    <n v="457"/>
    <n v="6850430"/>
    <n v="21981"/>
    <n v="28972"/>
    <n v="8.1300000000000008"/>
    <n v="11.96"/>
  </r>
  <r>
    <s v="B07966M8XH"/>
    <x v="68"/>
    <x v="1"/>
    <s v="HomeTheater,TV&amp;Video"/>
    <s v="Accessories"/>
    <s v="TVMounts,Stands&amp;Turntables"/>
    <s v="TVWall&amp;CeilingMounts"/>
    <n v="2999"/>
    <n v="0.47"/>
    <s v="No"/>
    <x v="0"/>
    <x v="1"/>
    <x v="0"/>
    <n v="2727"/>
    <n v="8178273"/>
    <n v="4399"/>
    <n v="5799"/>
    <n v="7.93"/>
    <n v="11.66"/>
  </r>
  <r>
    <s v="B01GGKYKQM"/>
    <x v="69"/>
    <x v="0"/>
    <s v="Accessories&amp;Peripherals"/>
    <s v="Cables&amp;Accessories"/>
    <s v="Cables"/>
    <s v="USBCables"/>
    <n v="700"/>
    <n v="0.69"/>
    <s v="Yes"/>
    <x v="1"/>
    <x v="0"/>
    <x v="4"/>
    <n v="20053"/>
    <n v="14037100"/>
    <n v="-104.855"/>
    <n v="-239.196"/>
    <n v="-373.537000000001"/>
    <n v="-507.87800000000101"/>
  </r>
  <r>
    <s v="B0B86CDHL1"/>
    <x v="70"/>
    <x v="0"/>
    <s v="Accessories&amp;Peripherals"/>
    <s v="Cables&amp;Accessories"/>
    <s v="Cables"/>
    <s v="USBCables"/>
    <n v="899"/>
    <n v="0.61"/>
    <s v="Yes"/>
    <x v="1"/>
    <x v="0"/>
    <x v="6"/>
    <n v="149"/>
    <n v="133951"/>
    <n v="-169.69499999999999"/>
    <n v="-362.88400000000001"/>
    <n v="-556.07299999999998"/>
    <n v="-749.26199999999994"/>
  </r>
  <r>
    <s v="B0B5ZF3NRK"/>
    <x v="71"/>
    <x v="0"/>
    <s v="Accessories&amp;Peripherals"/>
    <s v="Cables&amp;Accessories"/>
    <s v="Cables"/>
    <s v="USBCables"/>
    <n v="599"/>
    <n v="0.42"/>
    <s v="No"/>
    <x v="1"/>
    <x v="1"/>
    <x v="3"/>
    <n v="210"/>
    <n v="125790"/>
    <n v="-170.19"/>
    <n v="-333.51799999999997"/>
    <n v="-496.846"/>
    <n v="-660.17399999999998"/>
  </r>
  <r>
    <s v="B09RFC46VP"/>
    <x v="72"/>
    <x v="1"/>
    <s v="HomeTheater,TV&amp;Video"/>
    <s v="Televisions"/>
    <s v="SmartTelevisions"/>
    <m/>
    <n v="42999"/>
    <n v="0.37"/>
    <s v="No"/>
    <x v="0"/>
    <x v="5"/>
    <x v="0"/>
    <n v="45238"/>
    <n v="1945188762"/>
    <n v="58999"/>
    <n v="74999"/>
    <n v="8.0299999999999994"/>
    <n v="11.86"/>
  </r>
  <r>
    <s v="B08R69VDHT"/>
    <x v="73"/>
    <x v="0"/>
    <s v="Accessories&amp;Peripherals"/>
    <s v="Cables&amp;Accessories"/>
    <s v="Cables"/>
    <s v="USBCables"/>
    <n v="499"/>
    <n v="0.77"/>
    <s v="Yes"/>
    <x v="1"/>
    <x v="7"/>
    <x v="1"/>
    <n v="7732"/>
    <n v="3858268"/>
    <n v="-53.115000000000002"/>
    <n v="-136.238"/>
    <n v="-219.36099999999999"/>
    <n v="-302.48399999999998"/>
  </r>
  <r>
    <s v="B09RWZRCP1"/>
    <x v="74"/>
    <x v="0"/>
    <s v="Accessories&amp;Peripherals"/>
    <s v="Cables&amp;Accessories"/>
    <s v="Cables"/>
    <s v="USBCables"/>
    <n v="999"/>
    <n v="0.6"/>
    <s v="Yes"/>
    <x v="1"/>
    <x v="3"/>
    <x v="3"/>
    <n v="1780"/>
    <n v="1778220"/>
    <n v="-195.1"/>
    <n v="-413.41"/>
    <n v="-631.72"/>
    <n v="-850.03"/>
  </r>
  <r>
    <s v="B09CMP1SC8"/>
    <x v="75"/>
    <x v="0"/>
    <s v="Accessories&amp;Peripherals"/>
    <s v="Cables&amp;Accessories"/>
    <s v="Cables"/>
    <s v="USBCables"/>
    <n v="499"/>
    <n v="0.6"/>
    <s v="Yes"/>
    <x v="1"/>
    <x v="3"/>
    <x v="3"/>
    <n v="602"/>
    <n v="300398"/>
    <n v="-95.1"/>
    <n v="-203.41"/>
    <n v="-311.72000000000003"/>
    <n v="-420.03"/>
  </r>
  <r>
    <s v="B09YLXYP7Y"/>
    <x v="76"/>
    <x v="0"/>
    <s v="Accessories&amp;Peripherals"/>
    <s v="Cables&amp;Accessories"/>
    <s v="Cables"/>
    <s v="USBCables"/>
    <n v="399"/>
    <n v="0.55000000000000004"/>
    <s v="Yes"/>
    <x v="1"/>
    <x v="3"/>
    <x v="1"/>
    <n v="1423"/>
    <n v="567777"/>
    <n v="-85.224999999999994"/>
    <n v="-177.57"/>
    <n v="-269.91500000000002"/>
    <n v="-362.26"/>
  </r>
  <r>
    <s v="B09ZPM4C2C"/>
    <x v="77"/>
    <x v="1"/>
    <s v="HomeTheater,TV&amp;Video"/>
    <s v="Televisions"/>
    <s v="SmartTelevisions"/>
    <m/>
    <n v="30990"/>
    <n v="0.65"/>
    <s v="Yes"/>
    <x v="0"/>
    <x v="0"/>
    <x v="3"/>
    <n v="398"/>
    <n v="12334020"/>
    <n v="51079"/>
    <n v="71168"/>
    <n v="7.55"/>
    <n v="11"/>
  </r>
  <r>
    <s v="B0B2DJDCPX"/>
    <x v="78"/>
    <x v="0"/>
    <s v="Accessories&amp;Peripherals"/>
    <s v="Cables&amp;Accessories"/>
    <s v="Cables"/>
    <s v="USBCables"/>
    <n v="499"/>
    <n v="0.57999999999999996"/>
    <s v="Yes"/>
    <x v="1"/>
    <x v="3"/>
    <x v="2"/>
    <n v="536"/>
    <n v="267464"/>
    <n v="-100.31"/>
    <n v="-211.68199999999999"/>
    <n v="-323.05399999999997"/>
    <n v="-434.42599999999999"/>
  </r>
  <r>
    <s v="B0BCZCQTJX"/>
    <x v="79"/>
    <x v="1"/>
    <s v="HomeTheater,TV&amp;Video"/>
    <s v="Accessories"/>
    <s v="RemoteControls"/>
    <m/>
    <n v="3999"/>
    <n v="0.64"/>
    <s v="Yes"/>
    <x v="0"/>
    <x v="0"/>
    <x v="1"/>
    <n v="32"/>
    <n v="127968"/>
    <n v="6564"/>
    <n v="9129"/>
    <n v="7.36"/>
    <n v="10.72"/>
  </r>
  <r>
    <s v="B07LGT55SJ"/>
    <x v="80"/>
    <x v="0"/>
    <s v="Accessories&amp;Peripherals"/>
    <s v="Cables&amp;Accessories"/>
    <s v="Cables"/>
    <s v="USBCables"/>
    <n v="1099"/>
    <n v="0.64"/>
    <s v="Yes"/>
    <x v="0"/>
    <x v="0"/>
    <x v="0"/>
    <n v="24269"/>
    <n v="26671631"/>
    <n v="1799"/>
    <n v="2499"/>
    <n v="7.76"/>
    <n v="11.32"/>
  </r>
  <r>
    <s v="B09NKZXMWJ"/>
    <x v="81"/>
    <x v="0"/>
    <s v="Accessories&amp;Peripherals"/>
    <s v="Cables&amp;Accessories"/>
    <s v="Cables"/>
    <s v="USBCables"/>
    <n v="249"/>
    <n v="0.44"/>
    <s v="No"/>
    <x v="1"/>
    <x v="1"/>
    <x v="1"/>
    <n v="9378"/>
    <n v="2335122"/>
    <n v="-65.28"/>
    <n v="-130.636"/>
    <n v="-195.99199999999999"/>
    <n v="-261.34800000000001"/>
  </r>
  <r>
    <s v="B08QX1CC14"/>
    <x v="82"/>
    <x v="1"/>
    <s v="HomeTheater,TV&amp;Video"/>
    <s v="Televisions"/>
    <s v="SmartTelevisions"/>
    <m/>
    <n v="19125"/>
    <n v="0.62"/>
    <s v="Yes"/>
    <x v="0"/>
    <x v="0"/>
    <x v="10"/>
    <n v="902"/>
    <n v="17250750"/>
    <n v="30951"/>
    <n v="42777"/>
    <n v="6.18"/>
    <n v="8.9600000000000009"/>
  </r>
  <r>
    <s v="B0974H97TJ"/>
    <x v="83"/>
    <x v="0"/>
    <s v="Accessories&amp;Peripherals"/>
    <s v="Cables&amp;Accessories"/>
    <s v="Cables"/>
    <s v="USBCables"/>
    <n v="799"/>
    <n v="0.63"/>
    <s v="Yes"/>
    <x v="1"/>
    <x v="0"/>
    <x v="5"/>
    <n v="28791"/>
    <n v="23004009"/>
    <n v="-144.785"/>
    <n v="-313.00200000000001"/>
    <n v="-481.21899999999999"/>
    <n v="-649.43600000000004"/>
  </r>
  <r>
    <s v="B07GVGTSLN"/>
    <x v="84"/>
    <x v="0"/>
    <s v="Accessories&amp;Peripherals"/>
    <s v="Cables&amp;Accessories"/>
    <s v="Cables"/>
    <s v="USBCables"/>
    <n v="1299"/>
    <n v="0.75"/>
    <s v="Yes"/>
    <x v="0"/>
    <x v="7"/>
    <x v="0"/>
    <n v="10576"/>
    <n v="13738224"/>
    <n v="2273"/>
    <n v="3247"/>
    <n v="7.65"/>
    <n v="11.1"/>
  </r>
  <r>
    <s v="B09VCHLSJF"/>
    <x v="85"/>
    <x v="1"/>
    <s v="HomeTheater,TV&amp;Video"/>
    <s v="Televisions"/>
    <s v="SmartTelevisions"/>
    <m/>
    <n v="39999"/>
    <n v="0.25"/>
    <s v="No"/>
    <x v="0"/>
    <x v="4"/>
    <x v="0"/>
    <n v="7298"/>
    <n v="291912702"/>
    <n v="49999"/>
    <n v="59999"/>
    <n v="8.15"/>
    <n v="12.1"/>
  </r>
  <r>
    <s v="B0B1YZX72F"/>
    <x v="86"/>
    <x v="1"/>
    <s v="HomeTheater,TV&amp;Video"/>
    <s v="Televisions"/>
    <s v="SmartTelevisions"/>
    <m/>
    <n v="40990"/>
    <n v="0.32"/>
    <s v="No"/>
    <x v="0"/>
    <x v="5"/>
    <x v="4"/>
    <n v="4703"/>
    <n v="192775970"/>
    <n v="53981"/>
    <n v="66972"/>
    <n v="8.2799999999999994"/>
    <n v="12.26"/>
  </r>
  <r>
    <s v="B092BJMT8Q"/>
    <x v="87"/>
    <x v="1"/>
    <s v="HomeTheater,TV&amp;Video"/>
    <s v="Televisions"/>
    <s v="SmartTelevisions"/>
    <m/>
    <n v="52900"/>
    <n v="0.41"/>
    <s v="No"/>
    <x v="0"/>
    <x v="1"/>
    <x v="4"/>
    <n v="7109"/>
    <n v="376066100"/>
    <n v="74810"/>
    <n v="96720"/>
    <n v="8.19"/>
    <n v="12.08"/>
  </r>
  <r>
    <s v="B0BMXMLSMM"/>
    <x v="88"/>
    <x v="0"/>
    <s v="Accessories&amp;Peripherals"/>
    <s v="Cables&amp;Accessories"/>
    <s v="Cables"/>
    <s v="USBCables"/>
    <n v="999"/>
    <n v="0.8"/>
    <s v="Yes"/>
    <x v="1"/>
    <x v="7"/>
    <x v="6"/>
    <n v="127"/>
    <n v="126873"/>
    <n v="-94.599999999999895"/>
    <n v="-252.77"/>
    <n v="-410.94"/>
    <n v="-569.11"/>
  </r>
  <r>
    <s v="B07JH1C41D"/>
    <x v="89"/>
    <x v="0"/>
    <s v="Accessories&amp;Peripherals"/>
    <s v="Cables&amp;Accessories"/>
    <s v="Cables"/>
    <s v="USBCables"/>
    <n v="1999"/>
    <n v="0.68"/>
    <s v="Yes"/>
    <x v="0"/>
    <x v="0"/>
    <x v="0"/>
    <n v="24269"/>
    <n v="48513731"/>
    <n v="3349"/>
    <n v="4699"/>
    <n v="7.72"/>
    <n v="11.24"/>
  </r>
  <r>
    <s v="B0141EZMAI"/>
    <x v="90"/>
    <x v="0"/>
    <s v="NetworkingDevices"/>
    <s v="NetworkAdapters"/>
    <s v="WirelessUSBAdapters"/>
    <m/>
    <n v="800"/>
    <n v="0.66"/>
    <s v="Yes"/>
    <x v="1"/>
    <x v="0"/>
    <x v="9"/>
    <n v="10134"/>
    <n v="8107200"/>
    <n v="-130.57"/>
    <n v="-290.12400000000002"/>
    <n v="-449.678"/>
    <n v="-609.23199999999997"/>
  </r>
  <r>
    <s v="B09Q5P2MT3"/>
    <x v="91"/>
    <x v="1"/>
    <s v="HomeTheater,TV&amp;Video"/>
    <s v="Televisions"/>
    <s v="SmartTelevisions"/>
    <m/>
    <n v="31999"/>
    <n v="0.22"/>
    <s v="No"/>
    <x v="0"/>
    <x v="4"/>
    <x v="0"/>
    <n v="34899"/>
    <n v="1116733101"/>
    <n v="38999"/>
    <n v="45999"/>
    <n v="8.18"/>
    <n v="12.16"/>
  </r>
  <r>
    <s v="B08HDH26JX"/>
    <x v="92"/>
    <x v="0"/>
    <s v="Accessories&amp;Peripherals"/>
    <s v="Cables&amp;Accessories"/>
    <s v="Cables"/>
    <s v="USBCables"/>
    <n v="699"/>
    <n v="0.56999999999999995"/>
    <s v="Yes"/>
    <x v="1"/>
    <x v="3"/>
    <x v="0"/>
    <n v="94363"/>
    <n v="65959737"/>
    <n v="-145.01499999999999"/>
    <n v="-303.298"/>
    <n v="-461.58100000000002"/>
    <n v="-619.86400000000003"/>
  </r>
  <r>
    <s v="B09VT6JKRP"/>
    <x v="93"/>
    <x v="0"/>
    <s v="Accessories&amp;Peripherals"/>
    <s v="Cables&amp;Accessories"/>
    <s v="Cables"/>
    <s v="USBCables"/>
    <n v="999"/>
    <n v="0.8"/>
    <s v="Yes"/>
    <x v="1"/>
    <x v="7"/>
    <x v="3"/>
    <n v="425"/>
    <n v="424575"/>
    <n v="-95.000000000000099"/>
    <n v="-253.29"/>
    <n v="-411.57999999999902"/>
    <n v="-569.87"/>
  </r>
  <r>
    <s v="B09T3KB6JZ"/>
    <x v="94"/>
    <x v="1"/>
    <s v="HomeTheater,TV&amp;Video"/>
    <s v="Televisions"/>
    <s v="SmartTelevisions"/>
    <m/>
    <n v="40990"/>
    <n v="0.54"/>
    <s v="Yes"/>
    <x v="0"/>
    <x v="3"/>
    <x v="0"/>
    <n v="6659"/>
    <n v="272952410"/>
    <n v="62990"/>
    <n v="84990"/>
    <n v="7.86"/>
    <n v="11.52"/>
  </r>
  <r>
    <s v="B093QCY6YJ"/>
    <x v="95"/>
    <x v="0"/>
    <s v="NetworkingDevices"/>
    <s v="NetworkAdapters"/>
    <s v="WirelessUSBAdapters"/>
    <m/>
    <n v="349"/>
    <n v="0.17"/>
    <s v="No"/>
    <x v="1"/>
    <x v="6"/>
    <x v="7"/>
    <n v="1977"/>
    <n v="689973"/>
    <n v="-141.215"/>
    <n v="-261.988"/>
    <n v="-382.76100000000002"/>
    <n v="-503.53399999999999"/>
  </r>
  <r>
    <s v="B093ZNQZ2Y"/>
    <x v="96"/>
    <x v="1"/>
    <s v="HomeTheater,TV&amp;Video"/>
    <s v="Accessories"/>
    <s v="RemoteControls"/>
    <m/>
    <n v="799"/>
    <n v="0.69"/>
    <s v="Yes"/>
    <x v="1"/>
    <x v="0"/>
    <x v="11"/>
    <n v="1079"/>
    <n v="862121"/>
    <n v="-120.355"/>
    <n v="-273.74599999999998"/>
    <n v="-427.137"/>
    <n v="-580.52800000000002"/>
  </r>
  <r>
    <s v="B08LKS3LSP"/>
    <x v="97"/>
    <x v="0"/>
    <s v="Accessories&amp;Peripherals"/>
    <s v="Cables&amp;Accessories"/>
    <s v="Cables"/>
    <s v="USBCables"/>
    <n v="999"/>
    <n v="0.65"/>
    <s v="Yes"/>
    <x v="1"/>
    <x v="0"/>
    <x v="7"/>
    <n v="1097"/>
    <n v="1095903"/>
    <n v="-168.47499999999999"/>
    <n v="-370.7"/>
    <n v="-572.92499999999995"/>
    <n v="-775.15"/>
  </r>
  <r>
    <s v="B00V4BGDKU"/>
    <x v="98"/>
    <x v="0"/>
    <s v="NetworkingDevices"/>
    <s v="NetworkAdapters"/>
    <s v="WirelessUSBAdapters"/>
    <m/>
    <n v="1899"/>
    <n v="0.42"/>
    <s v="No"/>
    <x v="0"/>
    <x v="1"/>
    <x v="6"/>
    <n v="22420"/>
    <n v="42575580"/>
    <n v="2699"/>
    <n v="3499"/>
    <n v="8.58"/>
    <n v="12.66"/>
  </r>
  <r>
    <s v="B08CHKQ8D4"/>
    <x v="99"/>
    <x v="0"/>
    <s v="Accessories&amp;Peripherals"/>
    <s v="Cables&amp;Accessories"/>
    <s v="Cables"/>
    <s v="USBCables"/>
    <n v="1499"/>
    <n v="0.52"/>
    <s v="Yes"/>
    <x v="0"/>
    <x v="3"/>
    <x v="3"/>
    <n v="1045"/>
    <n v="1566455"/>
    <n v="2279"/>
    <n v="3059"/>
    <n v="7.68"/>
    <n v="11.26"/>
  </r>
  <r>
    <s v="B09BW334ML"/>
    <x v="100"/>
    <x v="1"/>
    <s v="HomeTheater,TV&amp;Video"/>
    <s v="Accessories"/>
    <s v="RemoteControls"/>
    <m/>
    <n v="1499"/>
    <n v="0.77"/>
    <s v="Yes"/>
    <x v="0"/>
    <x v="7"/>
    <x v="4"/>
    <n v="4145"/>
    <n v="6213355"/>
    <n v="2649"/>
    <n v="3799"/>
    <n v="7.83"/>
    <n v="11.36"/>
  </r>
  <r>
    <s v="B082T6GVLJ"/>
    <x v="101"/>
    <x v="0"/>
    <s v="Accessories&amp;Peripherals"/>
    <s v="Cables&amp;Accessories"/>
    <s v="Cables"/>
    <s v="USBCables"/>
    <n v="1809"/>
    <n v="0.53"/>
    <s v="Yes"/>
    <x v="0"/>
    <x v="3"/>
    <x v="4"/>
    <n v="6547"/>
    <n v="11843523"/>
    <n v="2769"/>
    <n v="3729"/>
    <n v="8.07"/>
    <n v="11.84"/>
  </r>
  <r>
    <s v="B07DL1KC3H"/>
    <x v="102"/>
    <x v="1"/>
    <s v="HomeTheater,TV&amp;Video"/>
    <s v="Accessories"/>
    <s v="RemoteControls"/>
    <m/>
    <n v="899"/>
    <n v="0.67"/>
    <s v="Yes"/>
    <x v="1"/>
    <x v="0"/>
    <x v="1"/>
    <n v="1588"/>
    <n v="1427612"/>
    <n v="-145.16499999999999"/>
    <n v="-323.49799999999999"/>
    <n v="-501.83100000000002"/>
    <n v="-680.16399999999999"/>
  </r>
  <r>
    <s v="B0B6F98KJJ"/>
    <x v="103"/>
    <x v="1"/>
    <s v="HomeTheater,TV&amp;Video"/>
    <s v="Televisions"/>
    <s v="SmartTelevisions"/>
    <m/>
    <n v="29999"/>
    <n v="0.27"/>
    <s v="No"/>
    <x v="0"/>
    <x v="4"/>
    <x v="0"/>
    <n v="32840"/>
    <n v="985167160"/>
    <n v="37999"/>
    <n v="45999"/>
    <n v="8.1300000000000008"/>
    <n v="12.06"/>
  </r>
  <r>
    <s v="B07JNVF678"/>
    <x v="104"/>
    <x v="0"/>
    <s v="Accessories&amp;Peripherals"/>
    <s v="Cables&amp;Accessories"/>
    <s v="Cables"/>
    <s v="USBCables"/>
    <n v="999"/>
    <n v="0.65"/>
    <s v="Yes"/>
    <x v="1"/>
    <x v="0"/>
    <x v="0"/>
    <n v="13120"/>
    <n v="13106880"/>
    <n v="-169.97499999999999"/>
    <n v="-373.25"/>
    <n v="-576.52499999999998"/>
    <n v="-779.8"/>
  </r>
  <r>
    <s v="B09QGZFBPM"/>
    <x v="105"/>
    <x v="0"/>
    <s v="Accessories&amp;Peripherals"/>
    <s v="Cables&amp;Accessories"/>
    <s v="Cables"/>
    <s v="USBCables"/>
    <n v="999"/>
    <n v="0.6"/>
    <s v="Yes"/>
    <x v="1"/>
    <x v="3"/>
    <x v="4"/>
    <n v="2806"/>
    <n v="2803194"/>
    <n v="-194.9"/>
    <n v="-413.15"/>
    <n v="-631.4"/>
    <n v="-849.65"/>
  </r>
  <r>
    <s v="B07JGDB5M1"/>
    <x v="106"/>
    <x v="0"/>
    <s v="Accessories&amp;Peripherals"/>
    <s v="Cables&amp;Accessories"/>
    <s v="Cables"/>
    <s v="USBCables"/>
    <n v="1299"/>
    <n v="0.65"/>
    <s v="Yes"/>
    <x v="0"/>
    <x v="0"/>
    <x v="0"/>
    <n v="24269"/>
    <n v="31525431"/>
    <n v="2149"/>
    <n v="2999"/>
    <n v="7.75"/>
    <n v="11.3"/>
  </r>
  <r>
    <s v="B0981XSZJ7"/>
    <x v="107"/>
    <x v="0"/>
    <s v="Accessories&amp;Peripherals"/>
    <s v="Cables&amp;Accessories"/>
    <s v="Cables"/>
    <s v="USBCables"/>
    <n v="999"/>
    <n v="0.7"/>
    <s v="Yes"/>
    <x v="1"/>
    <x v="0"/>
    <x v="4"/>
    <n v="766"/>
    <n v="765234"/>
    <n v="-144.85"/>
    <n v="-333.09"/>
    <n v="-521.33000000000004"/>
    <n v="-709.57"/>
  </r>
  <r>
    <s v="B0B9XLX8VR"/>
    <x v="108"/>
    <x v="1"/>
    <s v="HomeTheater,TV&amp;Video"/>
    <s v="Televisions"/>
    <s v="SmartTelevisions"/>
    <m/>
    <n v="65000"/>
    <n v="0.42"/>
    <s v="No"/>
    <x v="0"/>
    <x v="1"/>
    <x v="4"/>
    <n v="3587"/>
    <n v="233155000"/>
    <n v="92001"/>
    <n v="119002"/>
    <n v="8.18"/>
    <n v="12.06"/>
  </r>
  <r>
    <s v="B08Y5KXR6Z"/>
    <x v="109"/>
    <x v="0"/>
    <s v="Accessories&amp;Peripherals"/>
    <s v="Cables&amp;Accessories"/>
    <s v="Cables"/>
    <s v="USBCables"/>
    <n v="800"/>
    <n v="0.88"/>
    <s v="Yes"/>
    <x v="1"/>
    <x v="2"/>
    <x v="2"/>
    <n v="24871"/>
    <n v="19896800"/>
    <n v="-45.159999999999897"/>
    <n v="-153.602"/>
    <n v="-262.04399999999998"/>
    <n v="-370.48599999999999"/>
  </r>
  <r>
    <s v="B09F6VHQXB"/>
    <x v="110"/>
    <x v="1"/>
    <s v="HomeTheater,TV&amp;Video"/>
    <s v="Televisions"/>
    <s v="StandardTelevisions"/>
    <m/>
    <n v="20000"/>
    <n v="0.63"/>
    <s v="Yes"/>
    <x v="0"/>
    <x v="0"/>
    <x v="3"/>
    <n v="2581"/>
    <n v="51620000"/>
    <n v="32610"/>
    <n v="45220"/>
    <n v="7.57"/>
    <n v="11.04"/>
  </r>
  <r>
    <s v="B0974G5Q2Y"/>
    <x v="111"/>
    <x v="0"/>
    <s v="Accessories&amp;Peripherals"/>
    <s v="Cables&amp;Accessories"/>
    <s v="Cables"/>
    <s v="USBCables"/>
    <n v="999"/>
    <n v="0.73"/>
    <s v="Yes"/>
    <x v="1"/>
    <x v="7"/>
    <x v="4"/>
    <n v="20850"/>
    <n v="20829150"/>
    <n v="-131.88499999999999"/>
    <n v="-312.35199999999998"/>
    <n v="-492.81900000000002"/>
    <n v="-673.28599999999994"/>
  </r>
  <r>
    <s v="B09YL9SN9B"/>
    <x v="112"/>
    <x v="1"/>
    <s v="HomeTheater,TV&amp;Video"/>
    <s v="Televisions"/>
    <s v="SmartTelevisions"/>
    <m/>
    <n v="23990"/>
    <n v="0.33"/>
    <s v="No"/>
    <x v="0"/>
    <x v="5"/>
    <x v="4"/>
    <n v="1035"/>
    <n v="24829650"/>
    <n v="31990"/>
    <n v="39990"/>
    <n v="8.27"/>
    <n v="12.24"/>
  </r>
  <r>
    <s v="B09RX1FK54"/>
    <x v="113"/>
    <x v="0"/>
    <s v="Accessories&amp;Peripherals"/>
    <s v="Cables&amp;Accessories"/>
    <s v="Cables"/>
    <s v="USBCables"/>
    <n v="999"/>
    <n v="0.6"/>
    <s v="Yes"/>
    <x v="1"/>
    <x v="3"/>
    <x v="3"/>
    <n v="1780"/>
    <n v="1778220"/>
    <n v="-195.1"/>
    <n v="-413.41"/>
    <n v="-631.72"/>
    <n v="-850.03"/>
  </r>
  <r>
    <s v="B09TT6BFDX"/>
    <x v="114"/>
    <x v="1"/>
    <s v="HomeTheater,TV&amp;Video"/>
    <s v="Accessories"/>
    <s v="RemoteControls"/>
    <m/>
    <n v="1999"/>
    <n v="0.8"/>
    <s v="Yes"/>
    <x v="0"/>
    <x v="7"/>
    <x v="6"/>
    <n v="505"/>
    <n v="1009495"/>
    <n v="3599"/>
    <n v="5199"/>
    <n v="8.1999999999999993"/>
    <n v="11.9"/>
  </r>
  <r>
    <s v="B09KH58JZR"/>
    <x v="115"/>
    <x v="0"/>
    <s v="Accessories&amp;Peripherals"/>
    <s v="Cables&amp;Accessories"/>
    <s v="Cables"/>
    <s v="USBCables"/>
    <n v="399"/>
    <n v="0.47"/>
    <s v="No"/>
    <x v="1"/>
    <x v="1"/>
    <x v="3"/>
    <n v="1717"/>
    <n v="685083"/>
    <n v="-100.66500000000001"/>
    <n v="-202.28800000000001"/>
    <n v="-303.911"/>
    <n v="-405.53399999999999"/>
  </r>
  <r>
    <s v="B09DDCQFMT"/>
    <x v="116"/>
    <x v="1"/>
    <s v="HomeTheater,TV&amp;Video"/>
    <s v="Accessories"/>
    <s v="RemoteControls"/>
    <m/>
    <n v="1999"/>
    <n v="0.35"/>
    <s v="No"/>
    <x v="0"/>
    <x v="5"/>
    <x v="9"/>
    <n v="590"/>
    <n v="1179410"/>
    <n v="2699"/>
    <n v="3399"/>
    <n v="6.85"/>
    <n v="10.1"/>
  </r>
  <r>
    <s v="B08RP2L2NL"/>
    <x v="117"/>
    <x v="0"/>
    <s v="Accessories&amp;Peripherals"/>
    <s v="Cables&amp;Accessories"/>
    <s v="Cables"/>
    <s v="USBCables"/>
    <n v="999"/>
    <n v="0.65"/>
    <s v="Yes"/>
    <x v="1"/>
    <x v="0"/>
    <x v="12"/>
    <n v="1121"/>
    <n v="1119879"/>
    <n v="-169.67500000000001"/>
    <n v="-372.56"/>
    <n v="-575.44500000000005"/>
    <n v="-778.33"/>
  </r>
  <r>
    <s v="B0B4G2MWSB"/>
    <x v="118"/>
    <x v="0"/>
    <s v="Accessories&amp;Peripherals"/>
    <s v="Cables&amp;Accessories"/>
    <s v="Cables"/>
    <s v="USBCables"/>
    <n v="999"/>
    <n v="0.85"/>
    <s v="Yes"/>
    <x v="1"/>
    <x v="2"/>
    <x v="1"/>
    <n v="1313"/>
    <n v="1311687"/>
    <n v="-70.075000000000003"/>
    <n v="-213.39"/>
    <n v="-356.70499999999998"/>
    <n v="-500.02"/>
  </r>
  <r>
    <s v="B0B21C4BMX"/>
    <x v="119"/>
    <x v="0"/>
    <s v="Accessories&amp;Peripherals"/>
    <s v="Cables&amp;Accessories"/>
    <s v="Cables"/>
    <s v="USBCables"/>
    <n v="899"/>
    <n v="0.75"/>
    <s v="Yes"/>
    <x v="1"/>
    <x v="7"/>
    <x v="11"/>
    <n v="132"/>
    <n v="118668"/>
    <n v="-109.825"/>
    <n v="-266.91000000000003"/>
    <n v="-423.995"/>
    <n v="-581.08000000000004"/>
  </r>
  <r>
    <s v="B084MZXJNK"/>
    <x v="120"/>
    <x v="0"/>
    <s v="Accessories&amp;Peripherals"/>
    <s v="Cables&amp;Accessories"/>
    <s v="Cables"/>
    <s v="USBCables"/>
    <n v="1999"/>
    <n v="0.2"/>
    <s v="No"/>
    <x v="0"/>
    <x v="6"/>
    <x v="5"/>
    <n v="1951"/>
    <n v="3900049"/>
    <n v="2399"/>
    <n v="2799"/>
    <n v="8.6"/>
    <n v="12.8"/>
  </r>
  <r>
    <s v="B0BHZCNC4P"/>
    <x v="121"/>
    <x v="1"/>
    <s v="HomeTheater,TV&amp;Video"/>
    <s v="Accessories"/>
    <s v="RemoteControls"/>
    <m/>
    <n v="3999"/>
    <n v="0.63"/>
    <s v="Yes"/>
    <x v="0"/>
    <x v="0"/>
    <x v="7"/>
    <n v="37"/>
    <n v="147963"/>
    <n v="6499"/>
    <n v="8999"/>
    <n v="6.77"/>
    <n v="9.84"/>
  </r>
  <r>
    <s v="B0B16KD737"/>
    <x v="122"/>
    <x v="1"/>
    <s v="HomeTheater,TV&amp;Video"/>
    <s v="Televisions"/>
    <s v="SmartTelevisions"/>
    <m/>
    <n v="15999"/>
    <n v="0.47"/>
    <s v="No"/>
    <x v="0"/>
    <x v="1"/>
    <x v="4"/>
    <n v="592"/>
    <n v="9471408"/>
    <n v="23499"/>
    <n v="30999"/>
    <n v="8.1300000000000008"/>
    <n v="11.96"/>
  </r>
  <r>
    <s v="B099K9ZX65"/>
    <x v="123"/>
    <x v="1"/>
    <s v="HomeTheater,TV&amp;Video"/>
    <s v="Televisions"/>
    <s v="SmartTelevisions"/>
    <m/>
    <n v="44990"/>
    <n v="0.53"/>
    <s v="Yes"/>
    <x v="0"/>
    <x v="3"/>
    <x v="3"/>
    <n v="1259"/>
    <n v="56642410"/>
    <n v="68990"/>
    <n v="92990"/>
    <n v="7.67"/>
    <n v="11.24"/>
  </r>
  <r>
    <s v="B08Y55LPBF"/>
    <x v="124"/>
    <x v="1"/>
    <s v="HomeTheater,TV&amp;Video"/>
    <s v="Televisions"/>
    <s v="SmartTelevisions"/>
    <m/>
    <n v="44999"/>
    <n v="0.27"/>
    <s v="No"/>
    <x v="0"/>
    <x v="4"/>
    <x v="0"/>
    <n v="45238"/>
    <n v="2035664762"/>
    <n v="56999"/>
    <n v="68999"/>
    <n v="8.1300000000000008"/>
    <n v="12.06"/>
  </r>
  <r>
    <s v="B015OW3M1W"/>
    <x v="125"/>
    <x v="1"/>
    <s v="HomeTheater,TV&amp;Video"/>
    <s v="Accessories"/>
    <s v="Cables"/>
    <s v="HDMICables"/>
    <n v="1700"/>
    <n v="0.53"/>
    <s v="Yes"/>
    <x v="0"/>
    <x v="3"/>
    <x v="3"/>
    <n v="28638"/>
    <n v="48684600"/>
    <n v="2601"/>
    <n v="3502"/>
    <n v="7.67"/>
    <n v="11.24"/>
  </r>
  <r>
    <s v="B01D5H8ZI8"/>
    <x v="126"/>
    <x v="1"/>
    <s v="HomeTheater,TV&amp;Video"/>
    <s v="Accessories"/>
    <s v="Cables"/>
    <s v="HDMICables"/>
    <n v="595"/>
    <n v="0.62"/>
    <s v="Yes"/>
    <x v="1"/>
    <x v="0"/>
    <x v="4"/>
    <n v="12835"/>
    <n v="7636825"/>
    <n v="-109.89"/>
    <n v="-236.738"/>
    <n v="-363.58600000000001"/>
    <n v="-490.43400000000003"/>
  </r>
  <r>
    <s v="B09X1M3DHX"/>
    <x v="127"/>
    <x v="1"/>
    <s v="HomeTheater,TV&amp;Video"/>
    <s v="Televisions"/>
    <s v="SmartTelevisions"/>
    <m/>
    <n v="27990"/>
    <n v="0.64"/>
    <s v="Yes"/>
    <x v="0"/>
    <x v="0"/>
    <x v="0"/>
    <n v="1269"/>
    <n v="35519310"/>
    <n v="45981"/>
    <n v="63972"/>
    <n v="7.76"/>
    <n v="11.32"/>
  </r>
  <r>
    <s v="B09MM6P76N"/>
    <x v="128"/>
    <x v="1"/>
    <s v="HomeTheater,TV&amp;Video"/>
    <s v="Accessories"/>
    <s v="RemoteControls"/>
    <m/>
    <n v="599"/>
    <n v="0.42"/>
    <s v="No"/>
    <x v="1"/>
    <x v="1"/>
    <x v="0"/>
    <n v="284"/>
    <n v="170116"/>
    <n v="-170.09"/>
    <n v="-333.388000000001"/>
    <n v="-496.686000000001"/>
    <n v="-659.98400000000004"/>
  </r>
  <r>
    <s v="B01D5H8LDM"/>
    <x v="129"/>
    <x v="1"/>
    <s v="HomeTheater,TV&amp;Video"/>
    <s v="Accessories"/>
    <s v="Cables"/>
    <s v="RCACables"/>
    <n v="1200"/>
    <n v="0.59"/>
    <s v="Yes"/>
    <x v="0"/>
    <x v="3"/>
    <x v="5"/>
    <n v="69538"/>
    <n v="83445600"/>
    <n v="1911"/>
    <n v="2622"/>
    <n v="8.2100000000000009"/>
    <n v="12.02"/>
  </r>
  <r>
    <s v="B0B1YY6JJL"/>
    <x v="130"/>
    <x v="1"/>
    <s v="HomeTheater,TV&amp;Video"/>
    <s v="Televisions"/>
    <s v="SmartTelevisions"/>
    <m/>
    <n v="34990"/>
    <n v="0.31"/>
    <s v="No"/>
    <x v="0"/>
    <x v="5"/>
    <x v="4"/>
    <n v="4703"/>
    <n v="164557970"/>
    <n v="45981"/>
    <n v="56972"/>
    <n v="8.2899999999999991"/>
    <n v="12.28"/>
  </r>
  <r>
    <s v="B09QGZM8QB"/>
    <x v="131"/>
    <x v="0"/>
    <s v="Accessories&amp;Peripherals"/>
    <s v="Cables&amp;Accessories"/>
    <s v="Cables"/>
    <s v="USBCables"/>
    <n v="999"/>
    <n v="0.6"/>
    <s v="Yes"/>
    <x v="1"/>
    <x v="3"/>
    <x v="4"/>
    <n v="2806"/>
    <n v="2803194"/>
    <n v="-194.9"/>
    <n v="-413.15"/>
    <n v="-631.4"/>
    <n v="-849.65"/>
  </r>
  <r>
    <s v="B08L4SBJRY"/>
    <x v="132"/>
    <x v="1"/>
    <s v="HomeAudio"/>
    <s v="Accessories"/>
    <s v="SpeakerAccessories"/>
    <s v="Mounts"/>
    <n v="1299"/>
    <n v="0.73"/>
    <s v="Yes"/>
    <x v="0"/>
    <x v="7"/>
    <x v="1"/>
    <n v="3295"/>
    <n v="4280205"/>
    <n v="2249"/>
    <n v="3199"/>
    <n v="7.27"/>
    <n v="10.54"/>
  </r>
  <r>
    <s v="B09X79PP8F"/>
    <x v="133"/>
    <x v="0"/>
    <s v="Accessories&amp;Peripherals"/>
    <s v="Cables&amp;Accessories"/>
    <s v="Cables"/>
    <s v="USBCables"/>
    <n v="299"/>
    <n v="0.4"/>
    <s v="No"/>
    <x v="1"/>
    <x v="5"/>
    <x v="2"/>
    <n v="81"/>
    <n v="24219"/>
    <n v="-85.4"/>
    <n v="-167.79"/>
    <n v="-250.18"/>
    <n v="-332.57"/>
  </r>
  <r>
    <s v="B082T6GVG9"/>
    <x v="134"/>
    <x v="0"/>
    <s v="Accessories&amp;Peripherals"/>
    <s v="Cables&amp;Accessories"/>
    <s v="Cables"/>
    <s v="USBCables"/>
    <n v="1500"/>
    <n v="0.54"/>
    <s v="Yes"/>
    <x v="0"/>
    <x v="3"/>
    <x v="0"/>
    <n v="42301"/>
    <n v="63451500"/>
    <n v="2311"/>
    <n v="3122"/>
    <n v="7.86"/>
    <n v="11.52"/>
  </r>
  <r>
    <s v="B0B3XY5YT4"/>
    <x v="135"/>
    <x v="1"/>
    <s v="HomeTheater,TV&amp;Video"/>
    <s v="Televisions"/>
    <s v="SmartTelevisions"/>
    <m/>
    <n v="49990"/>
    <n v="0.38"/>
    <s v="No"/>
    <x v="0"/>
    <x v="5"/>
    <x v="4"/>
    <n v="1376"/>
    <n v="68786240"/>
    <n v="68990"/>
    <n v="87990"/>
    <n v="8.2200000000000006"/>
    <n v="12.14"/>
  </r>
  <r>
    <s v="B0B4HKH19N"/>
    <x v="136"/>
    <x v="0"/>
    <s v="Accessories&amp;Peripherals"/>
    <s v="Cables&amp;Accessories"/>
    <s v="Cables"/>
    <s v="USBCables"/>
    <n v="931"/>
    <n v="0.73"/>
    <s v="Yes"/>
    <x v="1"/>
    <x v="7"/>
    <x v="2"/>
    <n v="1075"/>
    <n v="1000825"/>
    <n v="-120.235"/>
    <n v="-286.79199999999997"/>
    <n v="-453.34899999999999"/>
    <n v="-619.90599999999995"/>
  </r>
  <r>
    <s v="B08TGG316Z"/>
    <x v="137"/>
    <x v="1"/>
    <s v="HomeTheater,TV&amp;Video"/>
    <s v="Accessories"/>
    <s v="Cables"/>
    <s v="HDMICables"/>
    <n v="2399"/>
    <n v="0.57999999999999996"/>
    <s v="Yes"/>
    <x v="0"/>
    <x v="3"/>
    <x v="13"/>
    <n v="3664"/>
    <n v="8789936"/>
    <n v="3799"/>
    <n v="5199"/>
    <n v="8.6199999999999992"/>
    <n v="12.64"/>
  </r>
  <r>
    <s v="B071VMP1Z4"/>
    <x v="138"/>
    <x v="1"/>
    <s v="HomeTheater,TV&amp;Video"/>
    <s v="Accessories"/>
    <s v="RemoteControls"/>
    <m/>
    <n v="399"/>
    <n v="0"/>
    <s v="No"/>
    <x v="1"/>
    <x v="8"/>
    <x v="2"/>
    <n v="1951"/>
    <n v="778449"/>
    <n v="-195.6"/>
    <n v="-354.03"/>
    <n v="-512.46"/>
    <n v="-670.89"/>
  </r>
  <r>
    <s v="B071SDRGWL"/>
    <x v="139"/>
    <x v="0"/>
    <s v="Accessories&amp;Peripherals"/>
    <s v="Cables&amp;Accessories"/>
    <s v="Cables"/>
    <s v="USBCables"/>
    <n v="699"/>
    <n v="0.5"/>
    <s v="No"/>
    <x v="1"/>
    <x v="1"/>
    <x v="4"/>
    <n v="20850"/>
    <n v="14574150"/>
    <n v="-169.95"/>
    <n v="-343.21"/>
    <n v="-516.47"/>
    <n v="-689.73"/>
  </r>
  <r>
    <s v="B08PSQRW2T"/>
    <x v="140"/>
    <x v="0"/>
    <s v="Accessories&amp;Peripherals"/>
    <s v="Cables&amp;Accessories"/>
    <s v="Cables"/>
    <s v="USBCables"/>
    <n v="1099"/>
    <n v="0.64"/>
    <s v="Yes"/>
    <x v="0"/>
    <x v="0"/>
    <x v="3"/>
    <n v="2685"/>
    <n v="2950815"/>
    <n v="1799"/>
    <n v="2499"/>
    <n v="7.56"/>
    <n v="11.02"/>
  </r>
  <r>
    <s v="B0859M539M"/>
    <x v="141"/>
    <x v="0"/>
    <s v="NetworkingDevices"/>
    <s v="NetworkAdapters"/>
    <s v="WirelessUSBAdapters"/>
    <m/>
    <n v="2999"/>
    <n v="0.43"/>
    <s v="No"/>
    <x v="0"/>
    <x v="1"/>
    <x v="5"/>
    <n v="24780"/>
    <n v="74315220"/>
    <n v="4299"/>
    <n v="5599"/>
    <n v="8.3699999999999992"/>
    <n v="12.34"/>
  </r>
  <r>
    <s v="B08RX8G496"/>
    <x v="142"/>
    <x v="1"/>
    <s v="HomeTheater,TV&amp;Video"/>
    <s v="Accessories"/>
    <s v="RemoteControls"/>
    <m/>
    <n v="1099"/>
    <n v="0.4"/>
    <s v="No"/>
    <x v="0"/>
    <x v="5"/>
    <x v="14"/>
    <n v="285"/>
    <n v="313215"/>
    <n v="1543"/>
    <n v="1987"/>
    <n v="6"/>
    <n v="8.8000000000000007"/>
  </r>
  <r>
    <s v="B002SZEOLG"/>
    <x v="143"/>
    <x v="0"/>
    <s v="NetworkingDevices"/>
    <s v="NetworkAdapters"/>
    <s v="WirelessUSBAdapters"/>
    <m/>
    <n v="1339"/>
    <n v="0.44"/>
    <s v="No"/>
    <x v="0"/>
    <x v="1"/>
    <x v="0"/>
    <n v="179692"/>
    <n v="240607588"/>
    <n v="1929"/>
    <n v="2519"/>
    <n v="7.96"/>
    <n v="11.72"/>
  </r>
  <r>
    <s v="B08CS3BT4L"/>
    <x v="144"/>
    <x v="1"/>
    <s v="HomeTheater,TV&amp;Video"/>
    <s v="Televisions"/>
    <s v="SmartTelevisions"/>
    <m/>
    <n v="12999"/>
    <n v="0.23"/>
    <s v="No"/>
    <x v="0"/>
    <x v="4"/>
    <x v="0"/>
    <n v="6088"/>
    <n v="79137912"/>
    <n v="15999"/>
    <n v="18999"/>
    <n v="8.17"/>
    <n v="12.14"/>
  </r>
  <r>
    <s v="B00RFWNJMC"/>
    <x v="145"/>
    <x v="1"/>
    <s v="HomeTheater,TV&amp;Video"/>
    <s v="Accessories"/>
    <s v="RemoteControls"/>
    <m/>
    <n v="499"/>
    <n v="0.61"/>
    <s v="Yes"/>
    <x v="1"/>
    <x v="0"/>
    <x v="7"/>
    <n v="1383"/>
    <n v="690117"/>
    <n v="-93.495000000000005"/>
    <n v="-200.72399999999999"/>
    <n v="-307.95299999999997"/>
    <n v="-415.18200000000002"/>
  </r>
  <r>
    <s v="B082T6GXS5"/>
    <x v="146"/>
    <x v="0"/>
    <s v="Accessories&amp;Peripherals"/>
    <s v="Cables&amp;Accessories"/>
    <s v="Cables"/>
    <s v="USBCables"/>
    <n v="2100"/>
    <n v="0.52"/>
    <s v="Yes"/>
    <x v="0"/>
    <x v="3"/>
    <x v="6"/>
    <n v="5492"/>
    <n v="11533200"/>
    <n v="3201"/>
    <n v="4302"/>
    <n v="8.48"/>
    <n v="12.46"/>
  </r>
  <r>
    <s v="B09CMQRQM6"/>
    <x v="147"/>
    <x v="0"/>
    <s v="Accessories&amp;Peripherals"/>
    <s v="Cables&amp;Accessories"/>
    <s v="Cables"/>
    <s v="USBCables"/>
    <n v="899"/>
    <n v="0.44"/>
    <s v="No"/>
    <x v="1"/>
    <x v="1"/>
    <x v="0"/>
    <n v="919"/>
    <n v="826181"/>
    <n v="-245.08"/>
    <n v="-483.37599999999998"/>
    <n v="-721.67200000000003"/>
    <n v="-959.96799999999996"/>
  </r>
  <r>
    <s v="B005LJQMCK"/>
    <x v="148"/>
    <x v="1"/>
    <s v="HomeTheater,TV&amp;Video"/>
    <s v="Accessories"/>
    <s v="Cables"/>
    <s v="OpticalCables"/>
    <n v="599"/>
    <n v="0.31"/>
    <s v="No"/>
    <x v="1"/>
    <x v="5"/>
    <x v="0"/>
    <n v="30023"/>
    <n v="17983777"/>
    <n v="-203.64500000000001"/>
    <n v="-387.05399999999997"/>
    <n v="-570.46299999999997"/>
    <n v="-753.87199999999996"/>
  </r>
  <r>
    <s v="B09C6H53KH"/>
    <x v="149"/>
    <x v="0"/>
    <s v="Accessories&amp;Peripherals"/>
    <s v="Cables&amp;Accessories"/>
    <s v="Cables"/>
    <s v="USBCables"/>
    <n v="699"/>
    <n v="0.47"/>
    <s v="No"/>
    <x v="1"/>
    <x v="1"/>
    <x v="0"/>
    <n v="387"/>
    <n v="270513"/>
    <n v="-179.565"/>
    <n v="-358.55799999999999"/>
    <n v="-537.55100000000004"/>
    <n v="-716.54399999999998"/>
  </r>
  <r>
    <s v="B0BB3CBFBM"/>
    <x v="150"/>
    <x v="1"/>
    <s v="HomeTheater,TV&amp;Video"/>
    <s v="Televisions"/>
    <s v="SmartTelevisions"/>
    <m/>
    <n v="65000"/>
    <n v="0.54"/>
    <s v="Yes"/>
    <x v="0"/>
    <x v="3"/>
    <x v="3"/>
    <n v="211"/>
    <n v="13715000"/>
    <n v="100010"/>
    <n v="135020"/>
    <n v="7.66"/>
    <n v="11.22"/>
  </r>
  <r>
    <s v="B08QSDKFGQ"/>
    <x v="151"/>
    <x v="0"/>
    <s v="Accessories&amp;Peripherals"/>
    <s v="Cables&amp;Accessories"/>
    <s v="Cables"/>
    <s v="USBCables"/>
    <n v="1099"/>
    <n v="0.69"/>
    <s v="Yes"/>
    <x v="0"/>
    <x v="0"/>
    <x v="4"/>
    <n v="974"/>
    <n v="1070426"/>
    <n v="1859"/>
    <n v="2619"/>
    <n v="7.91"/>
    <n v="11.52"/>
  </r>
  <r>
    <s v="B08PV1X771"/>
    <x v="152"/>
    <x v="1"/>
    <s v="HomeTheater,TV&amp;Video"/>
    <s v="Televisions"/>
    <s v="SmartTelevisions"/>
    <m/>
    <n v="20900"/>
    <n v="0.26"/>
    <s v="No"/>
    <x v="0"/>
    <x v="4"/>
    <x v="4"/>
    <n v="16299"/>
    <n v="340649100"/>
    <n v="26310"/>
    <n v="31720"/>
    <n v="8.34"/>
    <n v="12.38"/>
  </r>
  <r>
    <s v="B07YTNKVJQ"/>
    <x v="153"/>
    <x v="0"/>
    <s v="Accessories&amp;Peripherals"/>
    <s v="Cables&amp;Accessories"/>
    <s v="Cables"/>
    <s v="USBCables"/>
    <n v="1299"/>
    <n v="0.62"/>
    <s v="Yes"/>
    <x v="0"/>
    <x v="0"/>
    <x v="4"/>
    <n v="30411"/>
    <n v="39503889"/>
    <n v="2099"/>
    <n v="2899"/>
    <n v="7.98"/>
    <n v="11.66"/>
  </r>
  <r>
    <s v="B0117H7GZ6"/>
    <x v="154"/>
    <x v="0"/>
    <s v="NetworkingDevices"/>
    <s v="NetworkAdapters"/>
    <s v="WirelessUSBAdapters"/>
    <m/>
    <n v="399"/>
    <n v="0.38"/>
    <s v="No"/>
    <x v="1"/>
    <x v="5"/>
    <x v="10"/>
    <n v="4642"/>
    <n v="1852158"/>
    <n v="-120.91"/>
    <n v="-234.452"/>
    <n v="-347.99400000000003"/>
    <n v="-461.536"/>
  </r>
  <r>
    <s v="B09XJ1LM7R"/>
    <x v="155"/>
    <x v="1"/>
    <s v="HomeTheater,TV&amp;Video"/>
    <s v="Accessories"/>
    <s v="RemoteControls"/>
    <m/>
    <n v="799"/>
    <n v="0.5"/>
    <s v="No"/>
    <x v="1"/>
    <x v="1"/>
    <x v="4"/>
    <n v="12"/>
    <n v="9588"/>
    <n v="-194.95"/>
    <n v="-393.21"/>
    <n v="-591.47"/>
    <n v="-789.73"/>
  </r>
  <r>
    <s v="B084N133Y7"/>
    <x v="156"/>
    <x v="0"/>
    <s v="Accessories&amp;Peripherals"/>
    <s v="Cables&amp;Accessories"/>
    <s v="Cables"/>
    <s v="USBCables"/>
    <n v="1999"/>
    <n v="0.25"/>
    <s v="No"/>
    <x v="0"/>
    <x v="4"/>
    <x v="5"/>
    <n v="1951"/>
    <n v="3900049"/>
    <n v="2499"/>
    <n v="2999"/>
    <n v="8.5500000000000007"/>
    <n v="12.7"/>
  </r>
  <r>
    <s v="B088Z1YWBC"/>
    <x v="157"/>
    <x v="1"/>
    <s v="HomeTheater,TV&amp;Video"/>
    <s v="Projectors"/>
    <m/>
    <m/>
    <n v="15990"/>
    <n v="0.41"/>
    <s v="No"/>
    <x v="0"/>
    <x v="1"/>
    <x v="2"/>
    <n v="10480"/>
    <n v="167575200"/>
    <n v="22490"/>
    <n v="28990"/>
    <n v="7.39"/>
    <n v="10.88"/>
  </r>
  <r>
    <s v="B07VSG5SXZ"/>
    <x v="158"/>
    <x v="1"/>
    <s v="HomeTheater,TV&amp;Video"/>
    <s v="Accessories"/>
    <s v="Cables"/>
    <s v="HDMICables"/>
    <n v="1499"/>
    <n v="0.57999999999999996"/>
    <s v="Yes"/>
    <x v="0"/>
    <x v="3"/>
    <x v="3"/>
    <n v="24"/>
    <n v="35976"/>
    <n v="2361"/>
    <n v="3223"/>
    <n v="7.62"/>
    <n v="11.14"/>
  </r>
  <r>
    <s v="B08RWCZ6SY"/>
    <x v="159"/>
    <x v="1"/>
    <s v="HomeTheater,TV&amp;Video"/>
    <s v="Accessories"/>
    <s v="RemoteControls"/>
    <m/>
    <n v="899"/>
    <n v="0.56000000000000005"/>
    <s v="Yes"/>
    <x v="1"/>
    <x v="3"/>
    <x v="2"/>
    <n v="254"/>
    <n v="228346"/>
    <n v="-195.32"/>
    <n v="-403.69400000000002"/>
    <n v="-612.06799999999998"/>
    <n v="-820.44200000000001"/>
  </r>
  <r>
    <s v="B07KSB1MLX"/>
    <x v="160"/>
    <x v="1"/>
    <s v="HomeTheater,TV&amp;Video"/>
    <s v="Accessories"/>
    <s v="Cables"/>
    <s v="OpticalCables"/>
    <n v="1600"/>
    <n v="0.32"/>
    <s v="No"/>
    <x v="0"/>
    <x v="5"/>
    <x v="1"/>
    <n v="3565"/>
    <n v="5704000"/>
    <n v="2111"/>
    <n v="2622"/>
    <n v="7.68"/>
    <n v="11.36"/>
  </r>
  <r>
    <s v="B081FG1QYX"/>
    <x v="161"/>
    <x v="0"/>
    <s v="Accessories&amp;Peripherals"/>
    <s v="Cables&amp;Accessories"/>
    <s v="Cables"/>
    <s v="USBCables"/>
    <n v="999"/>
    <n v="0.66"/>
    <s v="Yes"/>
    <x v="1"/>
    <x v="0"/>
    <x v="4"/>
    <n v="6255"/>
    <n v="6248745"/>
    <n v="-164.87"/>
    <n v="-365.11399999999998"/>
    <n v="-565.35799999999995"/>
    <n v="-765.60199999999998"/>
  </r>
  <r>
    <s v="B08R69WBN7"/>
    <x v="162"/>
    <x v="0"/>
    <s v="Accessories&amp;Peripherals"/>
    <s v="Cables&amp;Accessories"/>
    <s v="Cables"/>
    <s v="USBCables"/>
    <n v="499"/>
    <n v="0.7"/>
    <s v="Yes"/>
    <x v="1"/>
    <x v="0"/>
    <x v="1"/>
    <n v="7732"/>
    <n v="3858268"/>
    <n v="-70.150000000000006"/>
    <n v="-163.47999999999999"/>
    <n v="-256.81"/>
    <n v="-350.14"/>
  </r>
  <r>
    <s v="B0B3RHX6B6"/>
    <x v="163"/>
    <x v="0"/>
    <s v="Accessories&amp;Peripherals"/>
    <s v="Cables&amp;Accessories"/>
    <s v="Cables"/>
    <s v="USBCables"/>
    <n v="399"/>
    <n v="0.63"/>
    <s v="Yes"/>
    <x v="1"/>
    <x v="0"/>
    <x v="2"/>
    <n v="57"/>
    <n v="22743"/>
    <n v="-70.284999999999997"/>
    <n v="-153.65199999999999"/>
    <n v="-237.01900000000001"/>
    <n v="-320.38600000000002"/>
  </r>
  <r>
    <s v="B084N18QZY"/>
    <x v="164"/>
    <x v="0"/>
    <s v="Accessories&amp;Peripherals"/>
    <s v="Cables&amp;Accessories"/>
    <s v="Cables"/>
    <s v="USBCables"/>
    <n v="849"/>
    <n v="0.28999999999999998"/>
    <s v="No"/>
    <x v="1"/>
    <x v="4"/>
    <x v="6"/>
    <n v="577"/>
    <n v="489873"/>
    <n v="-294.85500000000002"/>
    <n v="-558.07600000000002"/>
    <n v="-821.29700000000003"/>
    <n v="-1084.518"/>
  </r>
  <r>
    <s v="B081NHWT6Z"/>
    <x v="165"/>
    <x v="1"/>
    <s v="HomeTheater,TV&amp;Video"/>
    <s v="Accessories"/>
    <s v="RemoteControls"/>
    <m/>
    <n v="1199"/>
    <n v="0.75"/>
    <s v="Yes"/>
    <x v="0"/>
    <x v="7"/>
    <x v="2"/>
    <n v="1193"/>
    <n v="1430407"/>
    <n v="2099"/>
    <n v="2999"/>
    <n v="7.05"/>
    <n v="10.199999999999999"/>
  </r>
  <r>
    <s v="B07JPJJZ2H"/>
    <x v="166"/>
    <x v="0"/>
    <s v="Accessories&amp;Peripherals"/>
    <s v="Cables&amp;Accessories"/>
    <s v="Cables"/>
    <s v="USBCables"/>
    <n v="1299"/>
    <n v="0.69"/>
    <s v="Yes"/>
    <x v="0"/>
    <x v="0"/>
    <x v="0"/>
    <n v="13120"/>
    <n v="17042880"/>
    <n v="2199"/>
    <n v="3099"/>
    <n v="7.71"/>
    <n v="11.22"/>
  </r>
  <r>
    <s v="B09JKNF147"/>
    <x v="167"/>
    <x v="1"/>
    <s v="HomeTheater,TV&amp;Video"/>
    <s v="Accessories"/>
    <s v="RemoteControls"/>
    <m/>
    <n v="1999"/>
    <n v="0.83"/>
    <s v="Yes"/>
    <x v="0"/>
    <x v="2"/>
    <x v="1"/>
    <n v="343"/>
    <n v="685657"/>
    <n v="3659"/>
    <n v="5319"/>
    <n v="7.17"/>
    <n v="10.34"/>
  </r>
  <r>
    <s v="B0B9959XF3"/>
    <x v="168"/>
    <x v="1"/>
    <s v="HomeTheater,TV&amp;Video"/>
    <s v="Televisions"/>
    <s v="SmartTelevisions"/>
    <m/>
    <n v="22990"/>
    <n v="0.46"/>
    <s v="No"/>
    <x v="0"/>
    <x v="1"/>
    <x v="4"/>
    <n v="1611"/>
    <n v="37036890"/>
    <n v="33481"/>
    <n v="43972"/>
    <n v="8.14"/>
    <n v="11.98"/>
  </r>
  <r>
    <s v="B09PNR6F8Q"/>
    <x v="169"/>
    <x v="0"/>
    <s v="Accessories&amp;Peripherals"/>
    <s v="Cables&amp;Accessories"/>
    <s v="Cables"/>
    <s v="USBCables"/>
    <n v="399"/>
    <n v="0.38"/>
    <s v="No"/>
    <x v="1"/>
    <x v="5"/>
    <x v="1"/>
    <n v="6558"/>
    <n v="2616642"/>
    <n v="-120.31"/>
    <n v="-233.672"/>
    <n v="-347.03399999999999"/>
    <n v="-460.39600000000002"/>
  </r>
  <r>
    <s v="B07M69276N"/>
    <x v="170"/>
    <x v="0"/>
    <s v="NetworkingDevices"/>
    <s v="NetworkAdapters"/>
    <s v="WirelessUSBAdapters"/>
    <m/>
    <n v="2499"/>
    <n v="0.44"/>
    <s v="No"/>
    <x v="0"/>
    <x v="1"/>
    <x v="5"/>
    <n v="23169"/>
    <n v="57899331"/>
    <n v="3599"/>
    <n v="4699"/>
    <n v="8.36"/>
    <n v="12.32"/>
  </r>
  <r>
    <s v="B0B1YZ9CB8"/>
    <x v="171"/>
    <x v="1"/>
    <s v="HomeTheater,TV&amp;Video"/>
    <s v="Televisions"/>
    <s v="SmartTelevisions"/>
    <m/>
    <n v="47990"/>
    <n v="0.31"/>
    <s v="No"/>
    <x v="0"/>
    <x v="5"/>
    <x v="4"/>
    <n v="4703"/>
    <n v="225696970"/>
    <n v="62981"/>
    <n v="77972"/>
    <n v="8.2899999999999991"/>
    <n v="12.28"/>
  </r>
  <r>
    <s v="B09YLYB9PB"/>
    <x v="172"/>
    <x v="0"/>
    <s v="Accessories&amp;Peripherals"/>
    <s v="Cables&amp;Accessories"/>
    <s v="Cables"/>
    <s v="USBCables"/>
    <n v="399"/>
    <n v="0.63"/>
    <s v="Yes"/>
    <x v="1"/>
    <x v="0"/>
    <x v="1"/>
    <n v="1423"/>
    <n v="567777"/>
    <n v="-70.185000000000002"/>
    <n v="-153.52199999999999"/>
    <n v="-236.85900000000001"/>
    <n v="-320.19600000000003"/>
  </r>
  <r>
    <s v="B08CTNJ985"/>
    <x v="173"/>
    <x v="0"/>
    <s v="Accessories&amp;Peripherals"/>
    <s v="Cables&amp;Accessories"/>
    <s v="Cables"/>
    <s v="USBCables"/>
    <n v="999"/>
    <n v="0.67"/>
    <s v="Yes"/>
    <x v="1"/>
    <x v="0"/>
    <x v="4"/>
    <n v="2651"/>
    <n v="2648349"/>
    <n v="-157.86500000000001"/>
    <n v="-353.90800000000002"/>
    <n v="-549.95100000000002"/>
    <n v="-745.99400000000003"/>
  </r>
  <r>
    <s v="B0BP7XLX48"/>
    <x v="174"/>
    <x v="0"/>
    <s v="Accessories&amp;Peripherals"/>
    <s v="Cables&amp;Accessories"/>
    <s v="Cables"/>
    <s v="USBCables"/>
    <n v="1999"/>
    <n v="0.8"/>
    <s v="Yes"/>
    <x v="0"/>
    <x v="7"/>
    <x v="15"/>
    <n v="5"/>
    <n v="9995"/>
    <n v="3599"/>
    <n v="5199"/>
    <n v="9.1999999999999993"/>
    <n v="13.4"/>
  </r>
  <r>
    <s v="B09LHXNZLR"/>
    <x v="175"/>
    <x v="0"/>
    <s v="NetworkingDevices"/>
    <s v="NetworkAdapters"/>
    <s v="WirelessUSBAdapters"/>
    <m/>
    <n v="499"/>
    <n v="0.6"/>
    <s v="Yes"/>
    <x v="1"/>
    <x v="3"/>
    <x v="7"/>
    <n v="612"/>
    <n v="305388"/>
    <n v="-95.499999999999901"/>
    <n v="-203.93"/>
    <n v="-312.36"/>
    <n v="-420.79"/>
  </r>
  <r>
    <s v="B0B3N8VG24"/>
    <x v="176"/>
    <x v="0"/>
    <s v="Accessories&amp;Peripherals"/>
    <s v="Cables&amp;Accessories"/>
    <s v="Cables"/>
    <s v="USBCables"/>
    <n v="299"/>
    <n v="0.71"/>
    <s v="Yes"/>
    <x v="1"/>
    <x v="7"/>
    <x v="1"/>
    <n v="9378"/>
    <n v="2804022"/>
    <n v="-39.645000000000003"/>
    <n v="-94.673999999999893"/>
    <n v="-149.703"/>
    <n v="-204.732"/>
  </r>
  <r>
    <s v="B08PSVBB2X"/>
    <x v="177"/>
    <x v="0"/>
    <s v="Accessories&amp;Peripherals"/>
    <s v="Cables&amp;Accessories"/>
    <s v="Cables"/>
    <s v="USBCables"/>
    <n v="1099"/>
    <n v="0.64"/>
    <s v="Yes"/>
    <x v="0"/>
    <x v="0"/>
    <x v="3"/>
    <n v="2685"/>
    <n v="2950815"/>
    <n v="1799"/>
    <n v="2499"/>
    <n v="7.56"/>
    <n v="11.02"/>
  </r>
  <r>
    <s v="B0B3MQXNFB"/>
    <x v="178"/>
    <x v="0"/>
    <s v="Accessories&amp;Peripherals"/>
    <s v="Cables&amp;Accessories"/>
    <s v="Cables"/>
    <s v="USBCables"/>
    <n v="199"/>
    <n v="0.71"/>
    <s v="Yes"/>
    <x v="1"/>
    <x v="7"/>
    <x v="1"/>
    <n v="9378"/>
    <n v="1866222"/>
    <n v="-24.59"/>
    <n v="-60.585999999999999"/>
    <n v="-96.581999999999994"/>
    <n v="-132.578"/>
  </r>
  <r>
    <s v="B08XMSKKMM"/>
    <x v="179"/>
    <x v="1"/>
    <s v="HomeTheater,TV&amp;Video"/>
    <s v="Accessories"/>
    <s v="RemoteControls"/>
    <m/>
    <n v="1999"/>
    <n v="0.6"/>
    <s v="Yes"/>
    <x v="0"/>
    <x v="3"/>
    <x v="8"/>
    <n v="576"/>
    <n v="1151424"/>
    <n v="3199"/>
    <n v="4399"/>
    <n v="6"/>
    <n v="8.6999999999999993"/>
  </r>
  <r>
    <s v="B09L8DT7D6"/>
    <x v="180"/>
    <x v="1"/>
    <s v="HomeTheater,TV&amp;Video"/>
    <s v="Accessories"/>
    <s v="RemoteControls"/>
    <m/>
    <n v="499"/>
    <n v="0.59"/>
    <s v="Yes"/>
    <x v="1"/>
    <x v="3"/>
    <x v="11"/>
    <n v="313"/>
    <n v="156187"/>
    <n v="-98.404999999999902"/>
    <n v="-208.60599999999999"/>
    <n v="-318.80700000000002"/>
    <n v="-429.00799999999998"/>
  </r>
  <r>
    <s v="B00GE55L22"/>
    <x v="181"/>
    <x v="0"/>
    <s v="Accessories&amp;Peripherals"/>
    <s v="Cables&amp;Accessories"/>
    <s v="Cables"/>
    <s v="USBCables"/>
    <n v="699"/>
    <n v="0.56999999999999995"/>
    <s v="Yes"/>
    <x v="1"/>
    <x v="3"/>
    <x v="3"/>
    <n v="2957"/>
    <n v="2066943"/>
    <n v="-145.11500000000001"/>
    <n v="-303.428"/>
    <n v="-461.74099999999999"/>
    <n v="-620.05399999999997"/>
  </r>
  <r>
    <s v="B0162K34H2"/>
    <x v="182"/>
    <x v="0"/>
    <s v="Accessories&amp;Peripherals"/>
    <s v="Cables&amp;Accessories"/>
    <s v="Cables"/>
    <s v="USBCables"/>
    <n v="999"/>
    <n v="0.15"/>
    <s v="No"/>
    <x v="1"/>
    <x v="6"/>
    <x v="3"/>
    <n v="6736"/>
    <n v="6729264"/>
    <n v="-420.32499999999999"/>
    <n v="-773.68"/>
    <n v="-1127.0350000000001"/>
    <n v="-1480.39"/>
  </r>
  <r>
    <s v="B0B8SRZ5SV"/>
    <x v="183"/>
    <x v="0"/>
    <s v="Accessories&amp;Peripherals"/>
    <s v="Cables&amp;Accessories"/>
    <s v="Cables"/>
    <s v="USBCables"/>
    <n v="1999"/>
    <n v="0.53"/>
    <s v="Yes"/>
    <x v="0"/>
    <x v="3"/>
    <x v="5"/>
    <n v="13552"/>
    <n v="27090448"/>
    <n v="3049"/>
    <n v="4099"/>
    <n v="8.27"/>
    <n v="12.14"/>
  </r>
  <r>
    <s v="B07CWNJLPC"/>
    <x v="184"/>
    <x v="0"/>
    <s v="Accessories&amp;Peripherals"/>
    <s v="Cables&amp;Accessories"/>
    <s v="Cables"/>
    <s v="USBCables"/>
    <n v="1200"/>
    <n v="0.57999999999999996"/>
    <s v="Yes"/>
    <x v="0"/>
    <x v="3"/>
    <x v="4"/>
    <n v="5451"/>
    <n v="6541200"/>
    <n v="1901"/>
    <n v="2602"/>
    <n v="8.02"/>
    <n v="11.74"/>
  </r>
  <r>
    <s v="B00NH12R1O"/>
    <x v="185"/>
    <x v="0"/>
    <s v="Accessories&amp;Peripherals"/>
    <s v="Cables&amp;Accessories"/>
    <s v="Cables"/>
    <s v="USBCables"/>
    <n v="485"/>
    <n v="0.38"/>
    <s v="No"/>
    <x v="1"/>
    <x v="5"/>
    <x v="4"/>
    <n v="10911"/>
    <n v="5291835"/>
    <n v="-145.01"/>
    <n v="-281.88200000000001"/>
    <n v="-418.75400000000002"/>
    <n v="-555.62599999999998"/>
  </r>
  <r>
    <s v="B0B8SSC5D9"/>
    <x v="186"/>
    <x v="0"/>
    <s v="Accessories&amp;Peripherals"/>
    <s v="Cables&amp;Accessories"/>
    <s v="Cables"/>
    <s v="USBCables"/>
    <n v="1999"/>
    <n v="0.53"/>
    <s v="Yes"/>
    <x v="0"/>
    <x v="3"/>
    <x v="5"/>
    <n v="13552"/>
    <n v="27090448"/>
    <n v="3049"/>
    <n v="4099"/>
    <n v="8.27"/>
    <n v="12.14"/>
  </r>
  <r>
    <s v="B08WKG2MWT"/>
    <x v="187"/>
    <x v="0"/>
    <s v="Accessories&amp;Peripherals"/>
    <s v="Cables&amp;Accessories"/>
    <s v="Cables"/>
    <s v="USBCables"/>
    <n v="1099"/>
    <n v="0.66"/>
    <s v="Yes"/>
    <x v="0"/>
    <x v="0"/>
    <x v="4"/>
    <n v="2806"/>
    <n v="3083794"/>
    <n v="1819"/>
    <n v="2539"/>
    <n v="7.94"/>
    <n v="11.58"/>
  </r>
  <r>
    <s v="B0B466C3G4"/>
    <x v="188"/>
    <x v="1"/>
    <s v="HomeTheater,TV&amp;Video"/>
    <s v="Televisions"/>
    <s v="SmartTelevisions"/>
    <m/>
    <n v="18990"/>
    <n v="0.53"/>
    <s v="Yes"/>
    <x v="0"/>
    <x v="3"/>
    <x v="2"/>
    <n v="350"/>
    <n v="6646500"/>
    <n v="28990"/>
    <n v="38990"/>
    <n v="7.27"/>
    <n v="10.64"/>
  </r>
  <r>
    <s v="B005LJQMZC"/>
    <x v="189"/>
    <x v="1"/>
    <s v="HomeTheater,TV&amp;Video"/>
    <s v="Accessories"/>
    <s v="Cables"/>
    <s v="OpticalCables"/>
    <n v="1999"/>
    <n v="0.76"/>
    <s v="Yes"/>
    <x v="0"/>
    <x v="7"/>
    <x v="0"/>
    <n v="30023"/>
    <n v="60015977"/>
    <n v="3512"/>
    <n v="5025"/>
    <n v="7.64"/>
    <n v="11.08"/>
  </r>
  <r>
    <s v="B07MDRGHWQ"/>
    <x v="190"/>
    <x v="1"/>
    <s v="HomeTheater,TV&amp;Video"/>
    <s v="Televisions"/>
    <s v="StandardTelevisions"/>
    <m/>
    <n v="11000"/>
    <n v="0.48"/>
    <s v="No"/>
    <x v="0"/>
    <x v="1"/>
    <x v="0"/>
    <n v="4003"/>
    <n v="44033000"/>
    <n v="16301"/>
    <n v="21602"/>
    <n v="7.92"/>
    <n v="11.64"/>
  </r>
  <r>
    <s v="B07DC4RZPY"/>
    <x v="191"/>
    <x v="0"/>
    <s v="Accessories&amp;Peripherals"/>
    <s v="Cables&amp;Accessories"/>
    <s v="Cables"/>
    <s v="USBCables"/>
    <n v="1999"/>
    <n v="0.65"/>
    <s v="Yes"/>
    <x v="0"/>
    <x v="0"/>
    <x v="3"/>
    <n v="178817"/>
    <n v="357455183"/>
    <n v="3289"/>
    <n v="4579"/>
    <n v="7.55"/>
    <n v="11"/>
  </r>
  <r>
    <s v="B0B15GSPQW"/>
    <x v="192"/>
    <x v="1"/>
    <s v="HomeTheater,TV&amp;Video"/>
    <s v="Televisions"/>
    <s v="SmartTelevisions"/>
    <m/>
    <n v="70900"/>
    <n v="0.32"/>
    <s v="No"/>
    <x v="0"/>
    <x v="5"/>
    <x v="4"/>
    <n v="7109"/>
    <n v="504028100"/>
    <n v="93810"/>
    <n v="116720"/>
    <n v="8.2799999999999994"/>
    <n v="12.26"/>
  </r>
  <r>
    <s v="B08GJNM9N7"/>
    <x v="193"/>
    <x v="1"/>
    <s v="HomeTheater,TV&amp;Video"/>
    <s v="Accessories"/>
    <s v="RemoteControls"/>
    <m/>
    <n v="1199"/>
    <n v="0.75"/>
    <s v="Yes"/>
    <x v="0"/>
    <x v="7"/>
    <x v="7"/>
    <n v="490"/>
    <n v="587510"/>
    <n v="2099"/>
    <n v="2999"/>
    <n v="6.65"/>
    <n v="9.6"/>
  </r>
  <r>
    <s v="B09C6FML9B"/>
    <x v="194"/>
    <x v="0"/>
    <s v="Accessories&amp;Peripherals"/>
    <s v="Cables&amp;Accessories"/>
    <s v="Cables"/>
    <s v="USBCables"/>
    <n v="599"/>
    <n v="0.47"/>
    <s v="No"/>
    <x v="1"/>
    <x v="1"/>
    <x v="3"/>
    <n v="491"/>
    <n v="294109"/>
    <n v="-155.66499999999999"/>
    <n v="-310.28800000000001"/>
    <n v="-464.911"/>
    <n v="-619.53399999999999"/>
  </r>
  <r>
    <s v="B0B65MJ45G"/>
    <x v="195"/>
    <x v="0"/>
    <s v="Accessories&amp;Peripherals"/>
    <s v="Cables&amp;Accessories"/>
    <s v="Cables"/>
    <s v="USBCables"/>
    <n v="549"/>
    <n v="0.75"/>
    <s v="Yes"/>
    <x v="1"/>
    <x v="7"/>
    <x v="2"/>
    <n v="61"/>
    <n v="33489"/>
    <n v="-65.224999999999994"/>
    <n v="-160.58000000000001"/>
    <n v="-255.935"/>
    <n v="-351.29"/>
  </r>
  <r>
    <s v="B08P9RYPLR"/>
    <x v="196"/>
    <x v="0"/>
    <s v="Accessories&amp;Peripherals"/>
    <s v="Cables&amp;Accessories"/>
    <s v="Cables"/>
    <s v="USBCables"/>
    <n v="249"/>
    <n v="0.48"/>
    <s v="No"/>
    <x v="1"/>
    <x v="1"/>
    <x v="1"/>
    <n v="9378"/>
    <n v="2335122"/>
    <n v="-60.26"/>
    <n v="-122.61199999999999"/>
    <n v="-184.964"/>
    <n v="-247.316"/>
  </r>
  <r>
    <s v="B0B6F8HHR6"/>
    <x v="197"/>
    <x v="1"/>
    <s v="HomeTheater,TV&amp;Video"/>
    <s v="Televisions"/>
    <s v="SmartTelevisions"/>
    <m/>
    <n v="35999"/>
    <n v="0.31"/>
    <s v="No"/>
    <x v="0"/>
    <x v="5"/>
    <x v="0"/>
    <n v="32840"/>
    <n v="1182207160"/>
    <n v="46999"/>
    <n v="57999"/>
    <n v="8.09"/>
    <n v="11.98"/>
  </r>
  <r>
    <s v="B084MZXJN6"/>
    <x v="198"/>
    <x v="0"/>
    <s v="Accessories&amp;Peripherals"/>
    <s v="Cables&amp;Accessories"/>
    <s v="Cables"/>
    <s v="USBCables"/>
    <n v="1699"/>
    <n v="0.41"/>
    <s v="No"/>
    <x v="0"/>
    <x v="1"/>
    <x v="5"/>
    <n v="7318"/>
    <n v="12433282"/>
    <n v="2399"/>
    <n v="3099"/>
    <n v="8.39"/>
    <n v="12.38"/>
  </r>
  <r>
    <s v="B08XMG618K"/>
    <x v="199"/>
    <x v="0"/>
    <s v="Accessories&amp;Peripherals"/>
    <s v="Cables&amp;Accessories"/>
    <s v="Cables"/>
    <s v="USBCables"/>
    <n v="499"/>
    <n v="0.55000000000000004"/>
    <s v="Yes"/>
    <x v="1"/>
    <x v="3"/>
    <x v="3"/>
    <n v="789"/>
    <n v="393711"/>
    <n v="-108.125"/>
    <n v="-224.24"/>
    <n v="-340.35500000000002"/>
    <n v="-456.47"/>
  </r>
  <r>
    <s v="B0BCKWZ884"/>
    <x v="200"/>
    <x v="1"/>
    <s v="HomeTheater,TV&amp;Video"/>
    <s v="Accessories"/>
    <s v="RemoteControls"/>
    <m/>
    <n v="2999"/>
    <n v="0.82"/>
    <s v="Yes"/>
    <x v="0"/>
    <x v="2"/>
    <x v="4"/>
    <n v="407"/>
    <n v="1220593"/>
    <n v="5451"/>
    <n v="7903"/>
    <n v="7.78"/>
    <n v="11.26"/>
  </r>
  <r>
    <s v="B00GGGOYEK"/>
    <x v="201"/>
    <x v="0"/>
    <s v="Accessories&amp;Peripherals"/>
    <s v="Cables&amp;Accessories"/>
    <s v="Cables"/>
    <s v="USBCables"/>
    <n v="699"/>
    <n v="0.63"/>
    <s v="Yes"/>
    <x v="1"/>
    <x v="0"/>
    <x v="11"/>
    <n v="2399"/>
    <n v="1676901"/>
    <n v="-125.38500000000001"/>
    <n v="-271.78199999999998"/>
    <n v="-418.17899999999997"/>
    <n v="-564.57600000000002"/>
  </r>
  <r>
    <s v="B07ZR4S1G4"/>
    <x v="202"/>
    <x v="1"/>
    <s v="HomeTheater,TV&amp;Video"/>
    <s v="Accessories"/>
    <s v="RemoteControls"/>
    <m/>
    <n v="699"/>
    <n v="0.66"/>
    <s v="Yes"/>
    <x v="1"/>
    <x v="0"/>
    <x v="5"/>
    <n v="2640"/>
    <n v="1845360"/>
    <n v="-114.77"/>
    <n v="-254.98400000000001"/>
    <n v="-395.19799999999998"/>
    <n v="-535.41200000000003"/>
  </r>
  <r>
    <s v="B09C635BMM"/>
    <x v="203"/>
    <x v="1"/>
    <s v="HomeTheater,TV&amp;Video"/>
    <s v="Accessories"/>
    <s v="RemoteControls"/>
    <m/>
    <n v="999"/>
    <n v="0.65"/>
    <s v="Yes"/>
    <x v="1"/>
    <x v="0"/>
    <x v="1"/>
    <n v="839"/>
    <n v="838161"/>
    <n v="-170.17500000000001"/>
    <n v="-373.51"/>
    <n v="-576.84500000000003"/>
    <n v="-780.18"/>
  </r>
  <r>
    <s v="B00GG59HU2"/>
    <x v="204"/>
    <x v="1"/>
    <s v="HomeTheater,TV&amp;Video"/>
    <s v="Accessories"/>
    <s v="Cables"/>
    <s v="HDMICables"/>
    <n v="599"/>
    <n v="0.22"/>
    <s v="No"/>
    <x v="1"/>
    <x v="4"/>
    <x v="5"/>
    <n v="44054"/>
    <n v="26388346"/>
    <n v="-228.99"/>
    <n v="-427.64800000000002"/>
    <n v="-626.30600000000004"/>
    <n v="-824.96400000000006"/>
  </r>
  <r>
    <s v="B00RGLI0ZS"/>
    <x v="205"/>
    <x v="0"/>
    <s v="Accessories&amp;Peripherals"/>
    <s v="Cables&amp;Accessories"/>
    <s v="Cables"/>
    <s v="USBCables"/>
    <n v="599"/>
    <n v="0.25"/>
    <s v="No"/>
    <x v="1"/>
    <x v="4"/>
    <x v="1"/>
    <n v="3231"/>
    <n v="1935369"/>
    <n v="-220.375"/>
    <n v="-413.75"/>
    <n v="-607.125"/>
    <n v="-800.5"/>
  </r>
  <r>
    <s v="B09ZPJT8B2"/>
    <x v="206"/>
    <x v="1"/>
    <s v="HomeTheater,TV&amp;Video"/>
    <s v="Televisions"/>
    <s v="SmartTelevisions"/>
    <m/>
    <n v="31990"/>
    <n v="0.63"/>
    <s v="Yes"/>
    <x v="0"/>
    <x v="0"/>
    <x v="0"/>
    <n v="64"/>
    <n v="2047360"/>
    <n v="51990"/>
    <n v="71990"/>
    <n v="7.77"/>
    <n v="11.34"/>
  </r>
  <r>
    <s v="B07HZ2QCGR"/>
    <x v="207"/>
    <x v="0"/>
    <s v="Accessories&amp;Peripherals"/>
    <s v="Cables&amp;Accessories"/>
    <s v="Cables"/>
    <s v="USBCables"/>
    <n v="599"/>
    <n v="0.42"/>
    <s v="No"/>
    <x v="1"/>
    <x v="1"/>
    <x v="2"/>
    <n v="8314"/>
    <n v="4980086"/>
    <n v="-170.89"/>
    <n v="-334.57799999999997"/>
    <n v="-498.26600000000002"/>
    <n v="-661.95399999999995"/>
  </r>
  <r>
    <s v="B095244Q22"/>
    <x v="208"/>
    <x v="0"/>
    <s v="Accessories&amp;Peripherals"/>
    <s v="Cables&amp;Accessories"/>
    <s v="Cables"/>
    <s v="USBCables"/>
    <n v="999"/>
    <n v="0.75"/>
    <s v="Yes"/>
    <x v="1"/>
    <x v="7"/>
    <x v="7"/>
    <n v="2249"/>
    <n v="2246751"/>
    <n v="-121.925"/>
    <n v="-296.24000000000098"/>
    <n v="-470.55500000000001"/>
    <n v="-644.87"/>
  </r>
  <r>
    <s v="B08CKW1KH9"/>
    <x v="209"/>
    <x v="1"/>
    <s v="HomeTheater,TV&amp;Video"/>
    <s v="Accessories"/>
    <s v="RemoteControls"/>
    <m/>
    <n v="599"/>
    <n v="0.66"/>
    <s v="Yes"/>
    <x v="1"/>
    <x v="0"/>
    <x v="9"/>
    <n v="339"/>
    <n v="203061"/>
    <n v="-98.069999999999894"/>
    <n v="-218.024"/>
    <n v="-337.97800000000001"/>
    <n v="-457.93200000000002"/>
  </r>
  <r>
    <s v="B0BLV1GNLN"/>
    <x v="210"/>
    <x v="1"/>
    <s v="HomeTheater,TV&amp;Video"/>
    <s v="Projectors"/>
    <m/>
    <m/>
    <n v="9990"/>
    <n v="0.35"/>
    <s v="No"/>
    <x v="0"/>
    <x v="5"/>
    <x v="1"/>
    <n v="27"/>
    <n v="269730"/>
    <n v="13490"/>
    <n v="16990"/>
    <n v="7.65"/>
    <n v="11.3"/>
  </r>
  <r>
    <s v="B08RHPDNVV"/>
    <x v="211"/>
    <x v="1"/>
    <s v="HomeTheater,TV&amp;Video"/>
    <s v="Accessories"/>
    <s v="RemoteControls"/>
    <m/>
    <n v="599"/>
    <n v="0.61"/>
    <s v="Yes"/>
    <x v="1"/>
    <x v="0"/>
    <x v="12"/>
    <n v="197"/>
    <n v="118003"/>
    <n v="-113.69499999999999"/>
    <n v="-242.98400000000001"/>
    <n v="-372.27300000000002"/>
    <n v="-501.56200000000001"/>
  </r>
  <r>
    <s v="B00NH13Q8W"/>
    <x v="212"/>
    <x v="0"/>
    <s v="Accessories&amp;Peripherals"/>
    <s v="Cables&amp;Accessories"/>
    <s v="Cables"/>
    <s v="USBCables"/>
    <n v="800"/>
    <n v="0.63"/>
    <s v="Yes"/>
    <x v="1"/>
    <x v="0"/>
    <x v="6"/>
    <n v="74977"/>
    <n v="59981600"/>
    <n v="-144.685"/>
    <n v="-312.97199999999998"/>
    <n v="-481.25900000000001"/>
    <n v="-649.54600000000005"/>
  </r>
  <r>
    <s v="B0B8SSZ76F"/>
    <x v="213"/>
    <x v="0"/>
    <s v="Accessories&amp;Peripherals"/>
    <s v="Cables&amp;Accessories"/>
    <s v="Cables"/>
    <s v="USBCables"/>
    <n v="1999"/>
    <n v="0.6"/>
    <s v="Yes"/>
    <x v="0"/>
    <x v="3"/>
    <x v="0"/>
    <n v="8583"/>
    <n v="17157417"/>
    <n v="3199"/>
    <n v="4399"/>
    <n v="7.8"/>
    <n v="11.4"/>
  </r>
  <r>
    <s v="B0841KQR1Z"/>
    <x v="214"/>
    <x v="1"/>
    <s v="HomeTheater,TV&amp;Video"/>
    <s v="Accessories"/>
    <s v="RemoteControls"/>
    <m/>
    <n v="999"/>
    <n v="0.7"/>
    <s v="Yes"/>
    <x v="1"/>
    <x v="0"/>
    <x v="11"/>
    <n v="928"/>
    <n v="927072"/>
    <n v="-145.35"/>
    <n v="-333.74"/>
    <n v="-522.13"/>
    <n v="-710.52"/>
  </r>
  <r>
    <s v="B0B467CCB9"/>
    <x v="215"/>
    <x v="1"/>
    <s v="HomeTheater,TV&amp;Video"/>
    <s v="Televisions"/>
    <s v="StandardTelevisions"/>
    <m/>
    <n v="16990"/>
    <n v="0.59"/>
    <s v="Yes"/>
    <x v="0"/>
    <x v="3"/>
    <x v="11"/>
    <n v="110"/>
    <n v="1868900"/>
    <n v="26981"/>
    <n v="36972"/>
    <n v="7.01"/>
    <n v="10.220000000000001"/>
  </r>
  <r>
    <s v="B095JQVC7N"/>
    <x v="216"/>
    <x v="1"/>
    <s v="HomeTheater,TV&amp;Video"/>
    <s v="Televisions"/>
    <s v="SmartTelevisions"/>
    <m/>
    <n v="59999"/>
    <n v="0.28000000000000003"/>
    <s v="No"/>
    <x v="0"/>
    <x v="4"/>
    <x v="3"/>
    <n v="6753"/>
    <n v="405173247"/>
    <n v="76999"/>
    <n v="93999"/>
    <n v="7.92"/>
    <n v="11.74"/>
  </r>
  <r>
    <s v="B08PPHFXG3"/>
    <x v="217"/>
    <x v="1"/>
    <s v="HomeTheater,TV&amp;Video"/>
    <s v="Accessories"/>
    <s v="Cables"/>
    <s v="HDMICables"/>
    <n v="999"/>
    <n v="0.83"/>
    <s v="Yes"/>
    <x v="1"/>
    <x v="2"/>
    <x v="4"/>
    <n v="1237"/>
    <n v="1235763"/>
    <n v="-81.784999999999897"/>
    <n v="-232.21200000000101"/>
    <n v="-382.63900000000098"/>
    <n v="-533.06600000000003"/>
  </r>
  <r>
    <s v="B06XR9PR5X"/>
    <x v="218"/>
    <x v="1"/>
    <s v="HomeAudio"/>
    <s v="Accessories"/>
    <s v="Adapters"/>
    <m/>
    <n v="600"/>
    <n v="0.65"/>
    <s v="Yes"/>
    <x v="1"/>
    <x v="0"/>
    <x v="5"/>
    <n v="18872"/>
    <n v="11323200"/>
    <n v="-99.775000000000006"/>
    <n v="-221.09"/>
    <n v="-342.40499999999997"/>
    <n v="-463.72"/>
  </r>
  <r>
    <s v="B09JSW16QD"/>
    <x v="219"/>
    <x v="0"/>
    <s v="Accessories&amp;Peripherals"/>
    <s v="Cables&amp;Accessories"/>
    <s v="Cables"/>
    <s v="USBCables"/>
    <n v="1490"/>
    <n v="0.43"/>
    <s v="No"/>
    <x v="0"/>
    <x v="1"/>
    <x v="2"/>
    <n v="356"/>
    <n v="530440"/>
    <n v="2131.0100000000002"/>
    <n v="2772.02"/>
    <n v="7.37"/>
    <n v="10.84"/>
  </r>
  <r>
    <s v="B07JH1CBGW"/>
    <x v="220"/>
    <x v="0"/>
    <s v="Accessories&amp;Peripherals"/>
    <s v="Cables&amp;Accessories"/>
    <s v="Cables"/>
    <s v="USBCables"/>
    <n v="1999"/>
    <n v="0.68"/>
    <s v="Yes"/>
    <x v="0"/>
    <x v="0"/>
    <x v="0"/>
    <n v="24269"/>
    <n v="48513731"/>
    <n v="3349"/>
    <n v="4699"/>
    <n v="7.72"/>
    <n v="11.24"/>
  </r>
  <r>
    <s v="B09127FZCK"/>
    <x v="221"/>
    <x v="1"/>
    <s v="HomeTheater,TV&amp;Video"/>
    <s v="Accessories"/>
    <s v="RemoteControls"/>
    <m/>
    <n v="899"/>
    <n v="0.67"/>
    <s v="Yes"/>
    <x v="1"/>
    <x v="0"/>
    <x v="11"/>
    <n v="425"/>
    <n v="382075"/>
    <n v="-145.36500000000001"/>
    <n v="-323.75799999999998"/>
    <n v="-502.15100000000001"/>
    <n v="-680.54399999999998"/>
  </r>
  <r>
    <s v="B083GQGT3Z"/>
    <x v="222"/>
    <x v="1"/>
    <s v="HomeTheater,TV&amp;Video"/>
    <s v="Accessories"/>
    <s v="TVMounts,Stands&amp;Turntables"/>
    <s v="TVWall&amp;CeilingMounts"/>
    <n v="799"/>
    <n v="0.5"/>
    <s v="No"/>
    <x v="1"/>
    <x v="1"/>
    <x v="3"/>
    <n v="1161"/>
    <n v="927639"/>
    <n v="-195.15"/>
    <n v="-393.47"/>
    <n v="-591.79"/>
    <n v="-790.11"/>
  </r>
  <r>
    <s v="B09Q8WQ5QJ"/>
    <x v="223"/>
    <x v="0"/>
    <s v="Accessories&amp;Peripherals"/>
    <s v="Cables&amp;Accessories"/>
    <s v="Cables"/>
    <s v="USBCables"/>
    <n v="499"/>
    <n v="0.5"/>
    <s v="No"/>
    <x v="1"/>
    <x v="1"/>
    <x v="3"/>
    <n v="1508"/>
    <n v="752492"/>
    <n v="-120.15"/>
    <n v="-243.47"/>
    <n v="-366.79"/>
    <n v="-490.11"/>
  </r>
  <r>
    <s v="B07YZG8PPY"/>
    <x v="224"/>
    <x v="1"/>
    <s v="HomeTheater,TV&amp;Video"/>
    <s v="SatelliteEquipment"/>
    <s v="SatelliteReceivers"/>
    <m/>
    <n v="2299"/>
    <n v="0.46"/>
    <s v="No"/>
    <x v="0"/>
    <x v="1"/>
    <x v="4"/>
    <n v="7636"/>
    <n v="17555164"/>
    <n v="3349"/>
    <n v="4399"/>
    <n v="8.14"/>
    <n v="11.98"/>
  </r>
  <r>
    <s v="B09H39KTTB"/>
    <x v="225"/>
    <x v="1"/>
    <s v="HomeTheater,TV&amp;Video"/>
    <s v="Accessories"/>
    <s v="RemoteControls"/>
    <m/>
    <n v="499"/>
    <n v="0.56999999999999995"/>
    <s v="Yes"/>
    <x v="1"/>
    <x v="3"/>
    <x v="7"/>
    <n v="246"/>
    <n v="122754"/>
    <n v="-102.515"/>
    <n v="-215.148"/>
    <n v="-327.78100000000001"/>
    <n v="-440.41399999999999"/>
  </r>
  <r>
    <s v="B08DCVRW98"/>
    <x v="226"/>
    <x v="1"/>
    <s v="HomeTheater,TV&amp;Video"/>
    <s v="Accessories"/>
    <s v="RemoteControls"/>
    <m/>
    <n v="499"/>
    <n v="0.57999999999999996"/>
    <s v="Yes"/>
    <x v="1"/>
    <x v="3"/>
    <x v="1"/>
    <n v="479"/>
    <n v="239021"/>
    <n v="-100.21"/>
    <n v="-211.55199999999999"/>
    <n v="-322.89400000000001"/>
    <n v="-434.23599999999999"/>
  </r>
  <r>
    <s v="B0718ZN31Q"/>
    <x v="227"/>
    <x v="1"/>
    <s v="HomeTheater,TV&amp;Video"/>
    <s v="Accessories"/>
    <s v="Cables"/>
    <s v="HDMICables"/>
    <n v="4999"/>
    <n v="0.88"/>
    <s v="Yes"/>
    <x v="0"/>
    <x v="2"/>
    <x v="0"/>
    <n v="910"/>
    <n v="4549090"/>
    <n v="9400"/>
    <n v="13801"/>
    <n v="7.52"/>
    <n v="10.84"/>
  </r>
  <r>
    <s v="B0162LYSFS"/>
    <x v="228"/>
    <x v="0"/>
    <s v="Accessories&amp;Peripherals"/>
    <s v="Cables&amp;Accessories"/>
    <s v="Cables"/>
    <s v="USBCables"/>
    <n v="1749"/>
    <n v="0.54"/>
    <s v="Yes"/>
    <x v="0"/>
    <x v="3"/>
    <x v="3"/>
    <n v="5626"/>
    <n v="9839874"/>
    <n v="2699"/>
    <n v="3649"/>
    <n v="7.66"/>
    <n v="11.22"/>
  </r>
  <r>
    <s v="B07PFJ5VQD"/>
    <x v="229"/>
    <x v="0"/>
    <s v="Accessories&amp;Peripherals"/>
    <s v="Cables&amp;Accessories"/>
    <s v="Cables"/>
    <s v="USBCables"/>
    <n v="595"/>
    <n v="0.73"/>
    <s v="Yes"/>
    <x v="1"/>
    <x v="7"/>
    <x v="4"/>
    <n v="14184"/>
    <n v="8439480"/>
    <n v="-74.835000000000093"/>
    <n v="-180.672"/>
    <n v="-286.50900000000001"/>
    <n v="-392.346"/>
  </r>
  <r>
    <s v="B01J8S6X2I"/>
    <x v="230"/>
    <x v="0"/>
    <s v="Accessories&amp;Peripherals"/>
    <s v="Cables&amp;Accessories"/>
    <s v="Cables"/>
    <s v="DVICables"/>
    <n v="1100"/>
    <n v="0.55000000000000004"/>
    <s v="Yes"/>
    <x v="0"/>
    <x v="3"/>
    <x v="5"/>
    <n v="25177"/>
    <n v="27694700"/>
    <n v="1701"/>
    <n v="2302"/>
    <n v="8.25"/>
    <n v="12.1"/>
  </r>
  <r>
    <s v="B09MJ77786"/>
    <x v="231"/>
    <x v="1"/>
    <s v="HomeTheater,TV&amp;Video"/>
    <s v="Televisions"/>
    <s v="SmartTelevisions"/>
    <m/>
    <n v="49999"/>
    <n v="0.36"/>
    <s v="No"/>
    <x v="0"/>
    <x v="5"/>
    <x v="4"/>
    <n v="21252"/>
    <n v="1062578748"/>
    <n v="67999"/>
    <n v="85999"/>
    <n v="8.24"/>
    <n v="12.18"/>
  </r>
  <r>
    <s v="B09NNGHG22"/>
    <x v="232"/>
    <x v="1"/>
    <s v="HomeTheater,TV&amp;Video"/>
    <s v="Televisions"/>
    <s v="SmartTelevisions"/>
    <m/>
    <n v="56790"/>
    <n v="0.42"/>
    <s v="No"/>
    <x v="0"/>
    <x v="1"/>
    <x v="4"/>
    <n v="567"/>
    <n v="32199930"/>
    <n v="80590"/>
    <n v="104390"/>
    <n v="8.18"/>
    <n v="12.06"/>
  </r>
  <r>
    <s v="B07V5YF4ND"/>
    <x v="233"/>
    <x v="1"/>
    <s v="HomeTheater,TV&amp;Video"/>
    <s v="Accessories"/>
    <s v="RemoteControls"/>
    <m/>
    <n v="1199"/>
    <n v="0.75"/>
    <s v="Yes"/>
    <x v="0"/>
    <x v="7"/>
    <x v="12"/>
    <n v="466"/>
    <n v="558734"/>
    <n v="2099"/>
    <n v="2999"/>
    <n v="6.25"/>
    <n v="9"/>
  </r>
  <r>
    <s v="B0B65P827P"/>
    <x v="234"/>
    <x v="0"/>
    <s v="Accessories&amp;Peripherals"/>
    <s v="Cables&amp;Accessories"/>
    <s v="Cables"/>
    <s v="USBCables"/>
    <n v="549"/>
    <n v="0.77"/>
    <s v="Yes"/>
    <x v="1"/>
    <x v="7"/>
    <x v="2"/>
    <n v="61"/>
    <n v="33489"/>
    <n v="-59.870000000000097"/>
    <n v="-152.01599999999999"/>
    <n v="-244.16200000000001"/>
    <n v="-336.30799999999999"/>
  </r>
  <r>
    <s v="B084MZYBTV"/>
    <x v="235"/>
    <x v="0"/>
    <s v="Accessories&amp;Peripherals"/>
    <s v="Cables&amp;Accessories"/>
    <s v="Cables"/>
    <s v="USBCables"/>
    <n v="849"/>
    <n v="0.28999999999999998"/>
    <s v="No"/>
    <x v="1"/>
    <x v="4"/>
    <x v="6"/>
    <n v="474"/>
    <n v="402426"/>
    <n v="-294.85500000000002"/>
    <n v="-558.07600000000002"/>
    <n v="-821.29700000000003"/>
    <n v="-1084.518"/>
  </r>
  <r>
    <s v="B097ZQTDVZ"/>
    <x v="236"/>
    <x v="1"/>
    <s v="HomeTheater,TV&amp;Video"/>
    <s v="Accessories"/>
    <s v="RemoteControls"/>
    <m/>
    <n v="899"/>
    <n v="0.56000000000000005"/>
    <s v="Yes"/>
    <x v="1"/>
    <x v="3"/>
    <x v="10"/>
    <n v="431"/>
    <n v="387469"/>
    <n v="-195.82"/>
    <n v="-404.34399999999999"/>
    <n v="-612.86800000000005"/>
    <n v="-821.39200000000005"/>
  </r>
  <r>
    <s v="B0B5F3YZY4"/>
    <x v="237"/>
    <x v="0"/>
    <s v="Accessories&amp;Peripherals"/>
    <s v="Cables&amp;Accessories"/>
    <s v="Cables"/>
    <s v="USBCables"/>
    <n v="1099"/>
    <n v="0.59"/>
    <s v="Yes"/>
    <x v="0"/>
    <x v="3"/>
    <x v="1"/>
    <n v="242"/>
    <n v="265958"/>
    <n v="1749"/>
    <n v="2399"/>
    <n v="7.41"/>
    <n v="10.82"/>
  </r>
  <r>
    <s v="B09G5TSGXV"/>
    <x v="238"/>
    <x v="0"/>
    <s v="Accessories&amp;Peripherals"/>
    <s v="Cables&amp;Accessories"/>
    <s v="Cables"/>
    <s v="USBCables"/>
    <n v="799"/>
    <n v="0.68"/>
    <s v="Yes"/>
    <x v="1"/>
    <x v="0"/>
    <x v="1"/>
    <n v="2905"/>
    <n v="2321095"/>
    <n v="-122.66"/>
    <n v="-277.49200000000002"/>
    <n v="-432.32400000000001"/>
    <n v="-587.15599999999995"/>
  </r>
  <r>
    <s v="B006LW0WDQ"/>
    <x v="239"/>
    <x v="1"/>
    <s v="HomeTheater,TV&amp;Video"/>
    <s v="Accessories"/>
    <s v="Cables"/>
    <s v="SpeakerCables"/>
    <n v="795"/>
    <n v="0.5"/>
    <s v="No"/>
    <x v="1"/>
    <x v="1"/>
    <x v="5"/>
    <n v="12091"/>
    <n v="9612345"/>
    <n v="-194.85"/>
    <n v="-392.68"/>
    <n v="-590.51"/>
    <n v="-788.34"/>
  </r>
  <r>
    <s v="B09YLX91QR"/>
    <x v="240"/>
    <x v="0"/>
    <s v="Accessories&amp;Peripherals"/>
    <s v="Cables&amp;Accessories"/>
    <s v="Cables"/>
    <s v="USBCables"/>
    <n v="399"/>
    <n v="0.55000000000000004"/>
    <s v="Yes"/>
    <x v="1"/>
    <x v="3"/>
    <x v="1"/>
    <n v="1423"/>
    <n v="567777"/>
    <n v="-85.224999999999994"/>
    <n v="-177.57"/>
    <n v="-269.91500000000002"/>
    <n v="-362.26"/>
  </r>
  <r>
    <s v="B081FJWN52"/>
    <x v="241"/>
    <x v="0"/>
    <s v="Accessories&amp;Peripherals"/>
    <s v="Cables&amp;Accessories"/>
    <s v="Cables"/>
    <s v="USBCables"/>
    <n v="999"/>
    <n v="0.66"/>
    <s v="Yes"/>
    <x v="1"/>
    <x v="0"/>
    <x v="4"/>
    <n v="6255"/>
    <n v="6248745"/>
    <n v="-164.87"/>
    <n v="-365.11399999999998"/>
    <n v="-565.35799999999995"/>
    <n v="-765.60199999999998"/>
  </r>
  <r>
    <s v="B0758F7KK7"/>
    <x v="242"/>
    <x v="1"/>
    <s v="HomeTheater,TV&amp;Video"/>
    <s v="Accessories"/>
    <s v="TVMounts,Stands&amp;Turntables"/>
    <s v="TVWall&amp;CeilingMounts"/>
    <n v="999"/>
    <n v="0.6"/>
    <s v="Yes"/>
    <x v="1"/>
    <x v="3"/>
    <x v="1"/>
    <n v="1236"/>
    <n v="1234764"/>
    <n v="-195.2"/>
    <n v="-413.54"/>
    <n v="-631.88"/>
    <n v="-850.22"/>
  </r>
  <r>
    <s v="B09L835C3V"/>
    <x v="243"/>
    <x v="1"/>
    <s v="HomeTheater,TV&amp;Video"/>
    <s v="Accessories"/>
    <s v="RemoteControls"/>
    <m/>
    <n v="399"/>
    <n v="0.5"/>
    <s v="No"/>
    <x v="1"/>
    <x v="1"/>
    <x v="0"/>
    <n v="1335"/>
    <n v="532665"/>
    <n v="-95.05"/>
    <n v="-193.34"/>
    <n v="-291.63"/>
    <n v="-389.92"/>
  </r>
  <r>
    <s v="B098TV3L96"/>
    <x v="244"/>
    <x v="1"/>
    <s v="HomeTheater,TV&amp;Video"/>
    <s v="Accessories"/>
    <s v="RemoteControls"/>
    <m/>
    <n v="1999"/>
    <n v="0.83"/>
    <s v="Yes"/>
    <x v="0"/>
    <x v="2"/>
    <x v="11"/>
    <n v="197"/>
    <n v="393803"/>
    <n v="3649"/>
    <n v="5299"/>
    <n v="6.77"/>
    <n v="9.74"/>
  </r>
  <r>
    <s v="B08NCKT9FG"/>
    <x v="245"/>
    <x v="0"/>
    <s v="Accessories&amp;Peripherals"/>
    <s v="Cables&amp;Accessories"/>
    <s v="Cables"/>
    <s v="USBCables"/>
    <n v="798"/>
    <n v="0.63"/>
    <s v="Yes"/>
    <x v="1"/>
    <x v="0"/>
    <x v="5"/>
    <n v="28791"/>
    <n v="22975218"/>
    <n v="-144.785"/>
    <n v="-312.90199999999999"/>
    <n v="-481.01900000000001"/>
    <n v="-649.13599999999997"/>
  </r>
  <r>
    <s v="B0B4T6MR8N"/>
    <x v="246"/>
    <x v="0"/>
    <s v="Accessories&amp;Peripherals"/>
    <s v="Cables&amp;Accessories"/>
    <s v="Cables"/>
    <s v="USBCables"/>
    <n v="800"/>
    <n v="0.89"/>
    <s v="Yes"/>
    <x v="1"/>
    <x v="2"/>
    <x v="2"/>
    <n v="1075"/>
    <n v="860000"/>
    <n v="-40.155000000000001"/>
    <n v="-145.596"/>
    <n v="-251.03700000000001"/>
    <n v="-356.47800000000001"/>
  </r>
  <r>
    <s v="B01GGKZ4NU"/>
    <x v="247"/>
    <x v="0"/>
    <s v="Accessories&amp;Peripherals"/>
    <s v="Cables&amp;Accessories"/>
    <s v="Cables"/>
    <s v="USBCables"/>
    <n v="995"/>
    <n v="0.45"/>
    <s v="No"/>
    <x v="1"/>
    <x v="1"/>
    <x v="0"/>
    <n v="29746"/>
    <n v="29597270"/>
    <n v="-270.07499999999999"/>
    <n v="-532.97"/>
    <n v="-795.86500000000001"/>
    <n v="-1058.76"/>
  </r>
  <r>
    <s v="B09BW2GP18"/>
    <x v="248"/>
    <x v="0"/>
    <s v="Accessories&amp;Peripherals"/>
    <s v="Cables&amp;Accessories"/>
    <s v="Cables"/>
    <s v="USBCables"/>
    <n v="1000"/>
    <n v="0.87"/>
    <s v="Yes"/>
    <x v="0"/>
    <x v="2"/>
    <x v="2"/>
    <n v="295"/>
    <n v="295000"/>
    <n v="1871"/>
    <n v="2742"/>
    <n v="6.93"/>
    <n v="9.9600000000000009"/>
  </r>
  <r>
    <s v="B09WN3SRC7"/>
    <x v="249"/>
    <x v="1"/>
    <s v="HomeTheater,TV&amp;Video"/>
    <s v="Televisions"/>
    <s v="SmartTelevisions"/>
    <m/>
    <n v="139900"/>
    <n v="0.44"/>
    <s v="No"/>
    <x v="0"/>
    <x v="1"/>
    <x v="16"/>
    <n v="5935"/>
    <n v="830306500"/>
    <n v="77990"/>
    <s v="1,39,901"/>
    <n v="8.9600000000000009"/>
    <n v="13.22"/>
  </r>
  <r>
    <s v="B09B125CFJ"/>
    <x v="250"/>
    <x v="1"/>
    <s v="HomeTheater,TV&amp;Video"/>
    <s v="Accessories"/>
    <s v="RemoteControls"/>
    <m/>
    <n v="799"/>
    <n v="0.56000000000000005"/>
    <s v="Yes"/>
    <x v="1"/>
    <x v="3"/>
    <x v="9"/>
    <n v="323"/>
    <n v="258077"/>
    <n v="-170.62"/>
    <n v="-354.084"/>
    <n v="-537.548"/>
    <n v="-721.01199999999994"/>
  </r>
  <r>
    <s v="B09RQRZW2X"/>
    <x v="251"/>
    <x v="1"/>
    <s v="HomeTheater,TV&amp;Video"/>
    <s v="Accessories"/>
    <s v="RemoteControls"/>
    <m/>
    <n v="899"/>
    <n v="0.44"/>
    <s v="No"/>
    <x v="1"/>
    <x v="1"/>
    <x v="7"/>
    <n v="185"/>
    <n v="166315"/>
    <n v="-245.58"/>
    <n v="-484.02600000000001"/>
    <n v="-722.47199999999998"/>
    <n v="-960.91800000000001"/>
  </r>
  <r>
    <s v="B07924P3C5"/>
    <x v="252"/>
    <x v="0"/>
    <s v="Accessories&amp;Peripherals"/>
    <s v="Cables&amp;Accessories"/>
    <s v="Cables"/>
    <s v="USBCables"/>
    <n v="799"/>
    <n v="0.63"/>
    <s v="Yes"/>
    <x v="1"/>
    <x v="0"/>
    <x v="0"/>
    <n v="2117"/>
    <n v="1691483"/>
    <n v="-144.98500000000001"/>
    <n v="-313.262"/>
    <n v="-481.53899999999999"/>
    <n v="-649.81600000000003"/>
  </r>
  <r>
    <s v="B08N1WL9XW"/>
    <x v="253"/>
    <x v="0"/>
    <s v="Accessories&amp;Peripherals"/>
    <s v="Cables&amp;Accessories"/>
    <s v="Cables"/>
    <s v="USBCables"/>
    <n v="599"/>
    <n v="0.7"/>
    <s v="Yes"/>
    <x v="1"/>
    <x v="0"/>
    <x v="1"/>
    <n v="9378"/>
    <n v="5617422"/>
    <n v="-86.65"/>
    <n v="-199.88"/>
    <n v="-313.11"/>
    <n v="-426.34"/>
  </r>
  <r>
    <s v="B07VVXJ2P5"/>
    <x v="254"/>
    <x v="1"/>
    <s v="HomeTheater,TV&amp;Video"/>
    <s v="Accessories"/>
    <s v="TVMounts,Stands&amp;Turntables"/>
    <s v="TVWall&amp;CeilingMounts"/>
    <n v="399"/>
    <n v="0.76"/>
    <s v="Yes"/>
    <x v="1"/>
    <x v="7"/>
    <x v="9"/>
    <n v="1796"/>
    <n v="716604"/>
    <n v="-44.02"/>
    <n v="-111.56399999999999"/>
    <n v="-179.108"/>
    <n v="-246.65199999999999"/>
  </r>
  <r>
    <s v="B0BC8BQ432"/>
    <x v="255"/>
    <x v="1"/>
    <s v="HomeTheater,TV&amp;Video"/>
    <s v="Televisions"/>
    <s v="SmartTelevisions"/>
    <m/>
    <n v="85000"/>
    <n v="0.35"/>
    <s v="No"/>
    <x v="0"/>
    <x v="5"/>
    <x v="4"/>
    <n v="3587"/>
    <n v="304895000"/>
    <n v="115010"/>
    <n v="145020"/>
    <n v="8.25"/>
    <n v="12.2"/>
  </r>
  <r>
    <s v="B06XFTHCNY"/>
    <x v="256"/>
    <x v="1"/>
    <s v="HomeTheater,TV&amp;Video"/>
    <s v="Accessories"/>
    <s v="Cables"/>
    <s v="RCACables"/>
    <n v="758"/>
    <n v="0.42"/>
    <s v="No"/>
    <x v="1"/>
    <x v="1"/>
    <x v="0"/>
    <n v="4296"/>
    <n v="3256368"/>
    <n v="-215.09"/>
    <n v="-421.28800000000001"/>
    <n v="-627.48599999999999"/>
    <n v="-833.68399999999997"/>
  </r>
  <r>
    <s v="B08CT62BM1"/>
    <x v="257"/>
    <x v="0"/>
    <s v="Accessories&amp;Peripherals"/>
    <s v="Cables&amp;Accessories"/>
    <s v="Cables"/>
    <s v="USBCables"/>
    <n v="999"/>
    <n v="0.7"/>
    <s v="Yes"/>
    <x v="1"/>
    <x v="0"/>
    <x v="4"/>
    <n v="2651"/>
    <n v="2648349"/>
    <n v="-144.85"/>
    <n v="-333.09"/>
    <n v="-521.33000000000004"/>
    <n v="-709.57"/>
  </r>
  <r>
    <s v="B07CRL2GY6"/>
    <x v="258"/>
    <x v="0"/>
    <s v="Accessories&amp;Peripherals"/>
    <s v="Cables&amp;Accessories"/>
    <s v="Cables"/>
    <s v="USBCables"/>
    <n v="799"/>
    <n v="0.63"/>
    <s v="Yes"/>
    <x v="1"/>
    <x v="0"/>
    <x v="0"/>
    <n v="94363"/>
    <n v="75396037"/>
    <n v="-144.98500000000001"/>
    <n v="-313.262"/>
    <n v="-481.53899999999999"/>
    <n v="-649.81600000000003"/>
  </r>
  <r>
    <s v="B07DWFX9YS"/>
    <x v="259"/>
    <x v="0"/>
    <s v="Accessories&amp;Peripherals"/>
    <s v="Cables&amp;Accessories"/>
    <s v="Cables"/>
    <s v="USBCables"/>
    <n v="1999"/>
    <n v="0.61"/>
    <s v="Yes"/>
    <x v="0"/>
    <x v="0"/>
    <x v="0"/>
    <n v="34540"/>
    <n v="69045460"/>
    <n v="3209"/>
    <n v="4419"/>
    <n v="7.79"/>
    <n v="11.38"/>
  </r>
  <r>
    <s v="B01D5H90L4"/>
    <x v="260"/>
    <x v="1"/>
    <s v="HomeTheater,TV&amp;Video"/>
    <s v="Accessories"/>
    <s v="Cables"/>
    <s v="HDMICables"/>
    <n v="700"/>
    <n v="0.56999999999999995"/>
    <s v="Yes"/>
    <x v="1"/>
    <x v="3"/>
    <x v="5"/>
    <n v="8714"/>
    <n v="6099800"/>
    <n v="-144.815"/>
    <n v="-303.13799999999998"/>
    <n v="-461.46100000000001"/>
    <n v="-619.78399999999999"/>
  </r>
  <r>
    <s v="B07F1P8KNV"/>
    <x v="261"/>
    <x v="0"/>
    <s v="Accessories&amp;Peripherals"/>
    <s v="Cables&amp;Accessories"/>
    <s v="Cables"/>
    <s v="USBCables"/>
    <n v="1099"/>
    <n v="0.7"/>
    <s v="Yes"/>
    <x v="0"/>
    <x v="0"/>
    <x v="0"/>
    <n v="10576"/>
    <n v="11623024"/>
    <n v="1873"/>
    <n v="2647"/>
    <n v="7.7"/>
    <n v="11.2"/>
  </r>
  <r>
    <s v="B084N1BM9L"/>
    <x v="262"/>
    <x v="0"/>
    <s v="Accessories&amp;Peripherals"/>
    <s v="Cables&amp;Accessories"/>
    <s v="Cables"/>
    <s v="USBCables"/>
    <n v="1999"/>
    <n v="0.35"/>
    <s v="No"/>
    <x v="0"/>
    <x v="5"/>
    <x v="5"/>
    <n v="7318"/>
    <n v="14628682"/>
    <n v="2699"/>
    <n v="3399"/>
    <n v="8.4499999999999993"/>
    <n v="12.5"/>
  </r>
  <r>
    <s v="B09F6D21BY"/>
    <x v="263"/>
    <x v="1"/>
    <s v="HomeTheater,TV&amp;Video"/>
    <s v="Accessories"/>
    <s v="RemoteControls"/>
    <m/>
    <n v="1999"/>
    <n v="0.6"/>
    <s v="Yes"/>
    <x v="0"/>
    <x v="3"/>
    <x v="17"/>
    <n v="103"/>
    <n v="205897"/>
    <n v="3208"/>
    <n v="4417"/>
    <n v="5.4"/>
    <n v="7.8"/>
  </r>
  <r>
    <s v="B09LQQYNZQ"/>
    <x v="264"/>
    <x v="1"/>
    <s v="HomeAudio"/>
    <s v="MediaStreamingDevices"/>
    <s v="StreamingClients"/>
    <m/>
    <n v="4699"/>
    <n v="0"/>
    <s v="No"/>
    <x v="0"/>
    <x v="8"/>
    <x v="6"/>
    <n v="224"/>
    <n v="1052576"/>
    <n v="4699"/>
    <n v="4699"/>
    <n v="9"/>
    <n v="13.5"/>
  </r>
  <r>
    <s v="B0BC9BW512"/>
    <x v="265"/>
    <x v="1"/>
    <s v="HomeTheater,TV&amp;Video"/>
    <s v="Televisions"/>
    <s v="SmartTelevisions"/>
    <m/>
    <n v="24990"/>
    <n v="0.24"/>
    <s v="No"/>
    <x v="0"/>
    <x v="4"/>
    <x v="4"/>
    <n v="4702"/>
    <n v="117502980"/>
    <n v="30981"/>
    <n v="36972"/>
    <n v="8.36"/>
    <n v="12.42"/>
  </r>
  <r>
    <s v="B0B61HYR92"/>
    <x v="266"/>
    <x v="0"/>
    <s v="Accessories&amp;Peripherals"/>
    <s v="Cables&amp;Accessories"/>
    <s v="Cables"/>
    <s v="USBCables"/>
    <n v="999"/>
    <n v="0.8"/>
    <s v="Yes"/>
    <x v="1"/>
    <x v="7"/>
    <x v="0"/>
    <n v="85"/>
    <n v="84915"/>
    <n v="-94.899999999999906"/>
    <n v="-253.16"/>
    <n v="-411.42"/>
    <n v="-569.67999999999995"/>
  </r>
  <r>
    <s v="B075ZTJ9XR"/>
    <x v="267"/>
    <x v="1"/>
    <s v="HomeTheater,TV&amp;Video"/>
    <s v="Accessories"/>
    <s v="Cables"/>
    <s v="HDMICables"/>
    <n v="650"/>
    <n v="0.59"/>
    <s v="Yes"/>
    <x v="1"/>
    <x v="3"/>
    <x v="5"/>
    <n v="35877"/>
    <n v="23320050"/>
    <n v="-129.80500000000001"/>
    <n v="-274.12599999999998"/>
    <n v="-418.447"/>
    <n v="-562.76800000000003"/>
  </r>
  <r>
    <s v="B0978V2CP6"/>
    <x v="268"/>
    <x v="1"/>
    <s v="HomeTheater,TV&amp;Video"/>
    <s v="AVReceivers&amp;Amplifiers"/>
    <m/>
    <m/>
    <n v="3100"/>
    <n v="0.36"/>
    <s v="No"/>
    <x v="0"/>
    <x v="5"/>
    <x v="1"/>
    <n v="897"/>
    <n v="2780700"/>
    <n v="4210"/>
    <n v="5320"/>
    <n v="7.64"/>
    <n v="11.28"/>
  </r>
  <r>
    <s v="B09LRZYBH1"/>
    <x v="269"/>
    <x v="1"/>
    <s v="HomeAudio"/>
    <s v="Speakers"/>
    <s v="TowerSpeakers"/>
    <m/>
    <n v="3999"/>
    <n v="0.43"/>
    <s v="No"/>
    <x v="0"/>
    <x v="1"/>
    <x v="11"/>
    <n v="282"/>
    <n v="1127718"/>
    <n v="5699"/>
    <n v="7399"/>
    <n v="7.17"/>
    <n v="10.54"/>
  </r>
  <r>
    <s v="B0B997FBZT"/>
    <x v="270"/>
    <x v="1"/>
    <s v="HomeTheater,TV&amp;Video"/>
    <s v="Televisions"/>
    <s v="SmartTelevisions"/>
    <m/>
    <n v="49990"/>
    <n v="0.28000000000000003"/>
    <s v="No"/>
    <x v="0"/>
    <x v="4"/>
    <x v="4"/>
    <n v="1611"/>
    <n v="80533890"/>
    <n v="63981"/>
    <n v="77972"/>
    <n v="8.32"/>
    <n v="12.34"/>
  </r>
  <r>
    <s v="B098LCVYPW"/>
    <x v="271"/>
    <x v="1"/>
    <s v="HomeTheater,TV&amp;Video"/>
    <s v="Accessories"/>
    <s v="RemoteControls"/>
    <m/>
    <n v="999"/>
    <n v="0.65"/>
    <s v="Yes"/>
    <x v="1"/>
    <x v="0"/>
    <x v="0"/>
    <n v="513"/>
    <n v="512487"/>
    <n v="-169.97499999999999"/>
    <n v="-373.25"/>
    <n v="-576.52499999999998"/>
    <n v="-779.8"/>
  </r>
  <r>
    <s v="B09HV71RL1"/>
    <x v="272"/>
    <x v="0"/>
    <s v="Accessories&amp;Peripherals"/>
    <s v="Cables&amp;Accessories"/>
    <s v="Cables"/>
    <s v="USBCables"/>
    <n v="1499"/>
    <n v="0.52"/>
    <s v="Yes"/>
    <x v="0"/>
    <x v="3"/>
    <x v="3"/>
    <n v="1045"/>
    <n v="1566455"/>
    <n v="2279"/>
    <n v="3059"/>
    <n v="7.68"/>
    <n v="11.26"/>
  </r>
  <r>
    <s v="B08PZ6HZLT"/>
    <x v="273"/>
    <x v="1"/>
    <s v="HomeTheater,TV&amp;Video"/>
    <s v="Televisions"/>
    <s v="SmartTelevisions"/>
    <m/>
    <n v="18999"/>
    <n v="0.53"/>
    <s v="Yes"/>
    <x v="0"/>
    <x v="3"/>
    <x v="1"/>
    <n v="6347"/>
    <n v="120586653"/>
    <n v="28999"/>
    <n v="38999"/>
    <n v="7.47"/>
    <n v="10.94"/>
  </r>
  <r>
    <s v="B075TJHWVC"/>
    <x v="274"/>
    <x v="1"/>
    <s v="HomeTheater,TV&amp;Video"/>
    <s v="SatelliteEquipment"/>
    <s v="SatelliteReceivers"/>
    <m/>
    <n v="2299"/>
    <n v="0.6"/>
    <s v="Yes"/>
    <x v="0"/>
    <x v="3"/>
    <x v="0"/>
    <n v="3300"/>
    <n v="7586700"/>
    <n v="3681"/>
    <n v="5063"/>
    <n v="7.8"/>
    <n v="11.4"/>
  </r>
  <r>
    <s v="B09LV13JFB"/>
    <x v="275"/>
    <x v="1"/>
    <s v="HomeTheater,TV&amp;Video"/>
    <s v="Accessories"/>
    <s v="RemoteControls"/>
    <m/>
    <n v="999"/>
    <n v="0.6"/>
    <s v="Yes"/>
    <x v="1"/>
    <x v="3"/>
    <x v="8"/>
    <n v="23"/>
    <n v="22977"/>
    <n v="-195.9"/>
    <n v="-414.45"/>
    <n v="-633"/>
    <n v="-851.55"/>
  </r>
  <r>
    <s v="B092BL5DCX"/>
    <x v="276"/>
    <x v="1"/>
    <s v="HomeTheater,TV&amp;Video"/>
    <s v="Televisions"/>
    <s v="SmartTelevisions"/>
    <m/>
    <n v="69900"/>
    <n v="0.34"/>
    <s v="No"/>
    <x v="0"/>
    <x v="5"/>
    <x v="4"/>
    <n v="7109"/>
    <n v="496919100"/>
    <n v="93801"/>
    <n v="117702"/>
    <n v="8.26"/>
    <n v="12.22"/>
  </r>
  <r>
    <s v="B09VH568H7"/>
    <x v="277"/>
    <x v="0"/>
    <s v="Accessories&amp;Peripherals"/>
    <s v="Cables&amp;Accessories"/>
    <s v="Cables"/>
    <s v="USBCables"/>
    <n v="299"/>
    <n v="0.6"/>
    <s v="Yes"/>
    <x v="1"/>
    <x v="3"/>
    <x v="11"/>
    <n v="51"/>
    <n v="15249"/>
    <n v="-55.4"/>
    <n v="-119.8"/>
    <n v="-184.2"/>
    <n v="-248.6"/>
  </r>
  <r>
    <s v="B09HQSV46W"/>
    <x v="278"/>
    <x v="1"/>
    <s v="HomeTheater,TV&amp;Video"/>
    <s v="Televisions"/>
    <s v="SmartTelevisions"/>
    <m/>
    <n v="29999"/>
    <n v="0.27"/>
    <s v="No"/>
    <x v="0"/>
    <x v="4"/>
    <x v="0"/>
    <n v="32840"/>
    <n v="985167160"/>
    <n v="37999"/>
    <n v="45999"/>
    <n v="8.1300000000000008"/>
    <n v="12.06"/>
  </r>
  <r>
    <s v="B08TZD7FQN"/>
    <x v="279"/>
    <x v="1"/>
    <s v="HomeTheater,TV&amp;Video"/>
    <s v="Accessories"/>
    <s v="RemoteControls"/>
    <m/>
    <n v="599"/>
    <n v="0.5"/>
    <s v="No"/>
    <x v="1"/>
    <x v="1"/>
    <x v="7"/>
    <n v="708"/>
    <n v="424092"/>
    <n v="-145.55000000000001"/>
    <n v="-293.99"/>
    <n v="-442.43000000000097"/>
    <n v="-590.87"/>
  </r>
  <r>
    <s v="B0B21XL94T"/>
    <x v="280"/>
    <x v="1"/>
    <s v="HomeTheater,TV&amp;Video"/>
    <s v="Televisions"/>
    <s v="SmartTelevisions"/>
    <m/>
    <n v="34990"/>
    <n v="0.37"/>
    <s v="No"/>
    <x v="0"/>
    <x v="5"/>
    <x v="4"/>
    <n v="1657"/>
    <n v="57978430"/>
    <n v="47990"/>
    <n v="60990"/>
    <n v="8.23"/>
    <n v="12.16"/>
  </r>
  <r>
    <s v="B09PTT8DZF"/>
    <x v="281"/>
    <x v="0"/>
    <s v="Accessories&amp;Peripherals"/>
    <s v="Cables&amp;Accessories"/>
    <s v="Cables"/>
    <s v="USBCables"/>
    <n v="670"/>
    <n v="0.38"/>
    <s v="No"/>
    <x v="1"/>
    <x v="5"/>
    <x v="2"/>
    <n v="523"/>
    <n v="350410"/>
    <n v="-204.63"/>
    <n v="-395.654"/>
    <n v="-586.678"/>
    <n v="-777.702"/>
  </r>
  <r>
    <s v="B0B94JPY2N"/>
    <x v="282"/>
    <x v="0"/>
    <s v="Accessories&amp;Peripherals"/>
    <s v="Cables&amp;Accessories"/>
    <s v="Cables"/>
    <s v="USBCables"/>
    <n v="999"/>
    <n v="0.8"/>
    <s v="Yes"/>
    <x v="1"/>
    <x v="7"/>
    <x v="17"/>
    <n v="0"/>
    <n v="0"/>
    <n v="-96.1"/>
    <n v="-254.72"/>
    <n v="-413.34"/>
    <n v="-571.96"/>
  </r>
  <r>
    <s v="B0B3XXSB1K"/>
    <x v="283"/>
    <x v="1"/>
    <s v="HomeTheater,TV&amp;Video"/>
    <s v="Televisions"/>
    <s v="SmartTelevisions"/>
    <m/>
    <n v="79990"/>
    <n v="0.4"/>
    <s v="No"/>
    <x v="0"/>
    <x v="5"/>
    <x v="4"/>
    <n v="1376"/>
    <n v="110066240"/>
    <n v="111990"/>
    <n v="143990"/>
    <n v="8.1999999999999993"/>
    <n v="12.1"/>
  </r>
  <r>
    <s v="B08RZ12GKR"/>
    <x v="284"/>
    <x v="1"/>
    <s v="HomeTheater,TV&amp;Video"/>
    <s v="Accessories"/>
    <s v="RemoteControls"/>
    <m/>
    <n v="499"/>
    <n v="0.56999999999999995"/>
    <s v="Yes"/>
    <x v="1"/>
    <x v="3"/>
    <x v="12"/>
    <n v="121"/>
    <n v="60379"/>
    <n v="-103.715"/>
    <n v="-217.00800000000001"/>
    <n v="-330.30099999999999"/>
    <n v="-443.59399999999999"/>
  </r>
  <r>
    <s v="B0B4T8RSJ1"/>
    <x v="285"/>
    <x v="0"/>
    <s v="Accessories&amp;Peripherals"/>
    <s v="Cables&amp;Accessories"/>
    <s v="Cables"/>
    <s v="USBCables"/>
    <n v="800"/>
    <n v="0.88"/>
    <s v="Yes"/>
    <x v="1"/>
    <x v="2"/>
    <x v="2"/>
    <n v="1075"/>
    <n v="860000"/>
    <n v="-45.159999999999897"/>
    <n v="-153.602"/>
    <n v="-262.04399999999998"/>
    <n v="-370.48599999999999"/>
  </r>
  <r>
    <s v="B0B7B9V9QP"/>
    <x v="286"/>
    <x v="1"/>
    <s v="HomeTheater,TV&amp;Video"/>
    <s v="Televisions"/>
    <s v="SmartTelevisions"/>
    <m/>
    <n v="35000"/>
    <n v="0.46"/>
    <s v="No"/>
    <x v="0"/>
    <x v="1"/>
    <x v="1"/>
    <n v="1001"/>
    <n v="35035000"/>
    <n v="51001"/>
    <n v="67002"/>
    <n v="7.54"/>
    <n v="11.08"/>
  </r>
  <r>
    <s v="B08XXVXP3J"/>
    <x v="287"/>
    <x v="0"/>
    <s v="Accessories&amp;Peripherals"/>
    <s v="Cables&amp;Accessories"/>
    <s v="Cables"/>
    <s v="USBCables"/>
    <n v="999"/>
    <n v="0.75"/>
    <s v="Yes"/>
    <x v="1"/>
    <x v="7"/>
    <x v="4"/>
    <n v="112"/>
    <n v="111888"/>
    <n v="-119.825"/>
    <n v="-293.06"/>
    <n v="-466.29500000000002"/>
    <n v="-639.53"/>
  </r>
  <r>
    <s v="B06XGWRKYT"/>
    <x v="288"/>
    <x v="1"/>
    <s v="HomeTheater,TV&amp;Video"/>
    <s v="Televisions"/>
    <s v="StandardTelevisions"/>
    <m/>
    <n v="15999"/>
    <n v="0.5"/>
    <s v="No"/>
    <x v="0"/>
    <x v="1"/>
    <x v="11"/>
    <n v="3022"/>
    <n v="48348978"/>
    <n v="23999"/>
    <n v="31999"/>
    <n v="7.1"/>
    <n v="10.4"/>
  </r>
  <r>
    <s v="B07CWDX49D"/>
    <x v="289"/>
    <x v="0"/>
    <s v="Accessories&amp;Peripherals"/>
    <s v="Cables&amp;Accessories"/>
    <s v="Cables"/>
    <s v="USBCables"/>
    <n v="1600"/>
    <n v="0.59"/>
    <s v="Yes"/>
    <x v="0"/>
    <x v="3"/>
    <x v="4"/>
    <n v="5451"/>
    <n v="8721600"/>
    <n v="2551"/>
    <n v="3502"/>
    <n v="8.01"/>
    <n v="11.72"/>
  </r>
  <r>
    <s v="B09TY4MSH3"/>
    <x v="79"/>
    <x v="1"/>
    <s v="HomeTheater,TV&amp;Video"/>
    <s v="Accessories"/>
    <s v="RemoteControls"/>
    <m/>
    <n v="2499"/>
    <n v="0.48"/>
    <s v="No"/>
    <x v="0"/>
    <x v="1"/>
    <x v="8"/>
    <n v="73"/>
    <n v="182427"/>
    <n v="3709"/>
    <n v="4919"/>
    <n v="6.12"/>
    <n v="8.94"/>
  </r>
  <r>
    <s v="B07RY2X9MP"/>
    <x v="290"/>
    <x v="1"/>
    <s v="HomeTheater,TV&amp;Video"/>
    <s v="Accessories"/>
    <s v="Cables"/>
    <s v="HDMICables"/>
    <n v="1500"/>
    <n v="0.59"/>
    <s v="Yes"/>
    <x v="0"/>
    <x v="3"/>
    <x v="6"/>
    <n v="1029"/>
    <n v="1543500"/>
    <n v="2391"/>
    <n v="3282"/>
    <n v="8.41"/>
    <n v="12.32"/>
  </r>
  <r>
    <s v="B0B2C5MJN6"/>
    <x v="291"/>
    <x v="1"/>
    <s v="HomeTheater,TV&amp;Video"/>
    <s v="Televisions"/>
    <s v="SmartTelevisions"/>
    <m/>
    <n v="54990"/>
    <n v="0.4"/>
    <s v="No"/>
    <x v="0"/>
    <x v="5"/>
    <x v="3"/>
    <n v="1555"/>
    <n v="85509450"/>
    <n v="76990"/>
    <n v="98990"/>
    <n v="7.8"/>
    <n v="11.5"/>
  </r>
  <r>
    <s v="B0BBMGLQDW"/>
    <x v="292"/>
    <x v="1"/>
    <s v="HomeTheater,TV&amp;Video"/>
    <s v="Accessories"/>
    <s v="Cables"/>
    <s v="HDMICables"/>
    <n v="1999"/>
    <n v="0.7"/>
    <s v="Yes"/>
    <x v="0"/>
    <x v="0"/>
    <x v="0"/>
    <n v="47"/>
    <n v="93953"/>
    <n v="3399"/>
    <n v="4799"/>
    <n v="7.7"/>
    <n v="11.2"/>
  </r>
  <r>
    <s v="B01LONQBDG"/>
    <x v="293"/>
    <x v="0"/>
    <s v="Accessories&amp;Peripherals"/>
    <s v="Cables&amp;Accessories"/>
    <s v="Cables"/>
    <s v="USBCables"/>
    <n v="899"/>
    <n v="0.61"/>
    <s v="Yes"/>
    <x v="1"/>
    <x v="0"/>
    <x v="3"/>
    <n v="14896"/>
    <n v="13391504"/>
    <n v="-170.095"/>
    <n v="-363.404"/>
    <n v="-556.71299999999997"/>
    <n v="-750.02200000000005"/>
  </r>
  <r>
    <s v="B08XXF5V6G"/>
    <x v="294"/>
    <x v="1"/>
    <s v="HomeTheater,TV&amp;Video"/>
    <s v="Televisions"/>
    <s v="SmartTelevisions"/>
    <m/>
    <n v="50999"/>
    <n v="0.41"/>
    <s v="No"/>
    <x v="0"/>
    <x v="1"/>
    <x v="5"/>
    <n v="1712"/>
    <n v="87310288"/>
    <n v="71999"/>
    <n v="92999"/>
    <n v="8.39"/>
    <n v="12.38"/>
  </r>
  <r>
    <s v="B09HK9JH4F"/>
    <x v="243"/>
    <x v="1"/>
    <s v="HomeTheater,TV&amp;Video"/>
    <s v="Accessories"/>
    <s v="RemoteControls"/>
    <m/>
    <n v="399"/>
    <n v="0.5"/>
    <s v="No"/>
    <x v="1"/>
    <x v="1"/>
    <x v="0"/>
    <n v="1335"/>
    <n v="532665"/>
    <n v="-95.05"/>
    <n v="-193.34"/>
    <n v="-291.63"/>
    <n v="-389.92"/>
  </r>
  <r>
    <s v="B09MMD1FDN"/>
    <x v="295"/>
    <x v="1"/>
    <s v="HomeTheater,TV&amp;Video"/>
    <s v="Accessories"/>
    <s v="RemoteControls"/>
    <m/>
    <n v="699"/>
    <n v="0.5"/>
    <s v="No"/>
    <x v="1"/>
    <x v="1"/>
    <x v="2"/>
    <n v="214"/>
    <n v="149586"/>
    <n v="-170.35"/>
    <n v="-343.73"/>
    <n v="-517.11"/>
    <n v="-690.49"/>
  </r>
  <r>
    <s v="B09HN7LD5L"/>
    <x v="296"/>
    <x v="1"/>
    <s v="HomeTheater,TV&amp;Video"/>
    <s v="Accessories"/>
    <s v="TVMounts,Stands&amp;Turntables"/>
    <s v="TVWall&amp;CeilingMounts"/>
    <n v="4500"/>
    <n v="0.59"/>
    <s v="Yes"/>
    <x v="0"/>
    <x v="3"/>
    <x v="1"/>
    <n v="184"/>
    <n v="828000"/>
    <n v="7150"/>
    <n v="9800"/>
    <n v="7.41"/>
    <n v="10.82"/>
  </r>
  <r>
    <s v="B0BNDD9TN6"/>
    <x v="297"/>
    <x v="1"/>
    <s v="HomeTheater,TV&amp;Video"/>
    <s v="Projectors"/>
    <m/>
    <m/>
    <n v="28900"/>
    <n v="0.52"/>
    <s v="Yes"/>
    <x v="0"/>
    <x v="3"/>
    <x v="6"/>
    <n v="7"/>
    <n v="202300"/>
    <n v="43810"/>
    <n v="58720"/>
    <n v="8.48"/>
    <n v="12.46"/>
  </r>
  <r>
    <s v="B0941392C8"/>
    <x v="298"/>
    <x v="0"/>
    <s v="Accessories&amp;Peripherals"/>
    <s v="Cables&amp;Accessories"/>
    <s v="Cables"/>
    <s v="USBCables"/>
    <n v="449"/>
    <n v="0.71"/>
    <s v="Yes"/>
    <x v="1"/>
    <x v="7"/>
    <x v="7"/>
    <n v="41"/>
    <n v="18409"/>
    <n v="-60.444999999999901"/>
    <n v="-142.864"/>
    <n v="-225.28299999999999"/>
    <n v="-307.702"/>
  </r>
  <r>
    <s v="B01M5967SY"/>
    <x v="299"/>
    <x v="1"/>
    <s v="HomeTheater,TV&amp;Video"/>
    <s v="Accessories"/>
    <s v="Cables"/>
    <s v="HDMICables"/>
    <n v="999"/>
    <n v="0.62"/>
    <s v="Yes"/>
    <x v="1"/>
    <x v="0"/>
    <x v="0"/>
    <n v="12153"/>
    <n v="12140847"/>
    <n v="-184.99"/>
    <n v="-397.26799999999997"/>
    <n v="-609.54600000000005"/>
    <n v="-821.82399999999996"/>
  </r>
  <r>
    <s v="B016MDK4F4"/>
    <x v="300"/>
    <x v="1"/>
    <s v="HomeTheater,TV&amp;Video"/>
    <s v="Accessories"/>
    <s v="Cables"/>
    <s v="HDMICables"/>
    <n v="499"/>
    <n v="0.63"/>
    <s v="Yes"/>
    <x v="1"/>
    <x v="0"/>
    <x v="0"/>
    <n v="25"/>
    <n v="12475"/>
    <n v="-87.984999999999999"/>
    <n v="-192.06200000000001"/>
    <n v="-296.13900000000001"/>
    <n v="-400.21600000000001"/>
  </r>
  <r>
    <s v="B08G43CCLC"/>
    <x v="301"/>
    <x v="0"/>
    <s v="NetworkingDevices"/>
    <s v="NetworkAdapters"/>
    <s v="WirelessUSBAdapters"/>
    <m/>
    <n v="999"/>
    <n v="0.78"/>
    <s v="Yes"/>
    <x v="1"/>
    <x v="7"/>
    <x v="0"/>
    <n v="163"/>
    <n v="162837"/>
    <n v="-104.41"/>
    <n v="-268.37200000000001"/>
    <n v="-432.334"/>
    <n v="-596.29600000000005"/>
  </r>
  <r>
    <s v="B0B61GCHC1"/>
    <x v="302"/>
    <x v="0"/>
    <s v="Accessories&amp;Peripherals"/>
    <s v="Cables&amp;Accessories"/>
    <s v="Cables"/>
    <s v="USBCables"/>
    <n v="999"/>
    <n v="0.8"/>
    <s v="Yes"/>
    <x v="1"/>
    <x v="7"/>
    <x v="4"/>
    <n v="87"/>
    <n v="86913"/>
    <n v="-94.800000000000097"/>
    <n v="-253.03"/>
    <n v="-411.26"/>
    <n v="-569.49"/>
  </r>
  <r>
    <s v="B07RX14W1Q"/>
    <x v="303"/>
    <x v="1"/>
    <s v="HomeTheater,TV&amp;Video"/>
    <s v="Accessories"/>
    <s v="Cables"/>
    <s v="HDMICables"/>
    <n v="900"/>
    <n v="0.45"/>
    <s v="No"/>
    <x v="1"/>
    <x v="1"/>
    <x v="5"/>
    <n v="2165"/>
    <n v="1948500"/>
    <n v="-244.875"/>
    <n v="-483.21"/>
    <n v="-721.54499999999996"/>
    <n v="-959.88"/>
  </r>
  <r>
    <s v="B09PLD9TCD"/>
    <x v="304"/>
    <x v="1"/>
    <s v="HomeTheater,TV&amp;Video"/>
    <s v="Televisions"/>
    <s v="SmartTelevisions"/>
    <m/>
    <n v="42999"/>
    <n v="0.37"/>
    <s v="No"/>
    <x v="0"/>
    <x v="5"/>
    <x v="0"/>
    <n v="1510"/>
    <n v="64928490"/>
    <n v="58999"/>
    <n v="74999"/>
    <n v="8.0299999999999994"/>
    <n v="11.86"/>
  </r>
  <r>
    <s v="B0B8ZKWGKD"/>
    <x v="305"/>
    <x v="1"/>
    <s v="HomeTheater,TV&amp;Video"/>
    <s v="Accessories"/>
    <s v="TVMounts,Stands&amp;Turntables"/>
    <s v="TVWall&amp;CeilingMounts"/>
    <n v="1052"/>
    <n v="0.15"/>
    <s v="No"/>
    <x v="0"/>
    <x v="6"/>
    <x v="4"/>
    <n v="106"/>
    <n v="111512"/>
    <n v="1211"/>
    <n v="1370"/>
    <n v="8.4499999999999993"/>
    <n v="12.6"/>
  </r>
  <r>
    <s v="B09NNJ9WYM"/>
    <x v="306"/>
    <x v="1"/>
    <s v="HomeTheater,TV&amp;Video"/>
    <s v="Televisions"/>
    <s v="SmartTelevisions"/>
    <m/>
    <n v="19990"/>
    <n v="0.45"/>
    <s v="No"/>
    <x v="0"/>
    <x v="1"/>
    <x v="7"/>
    <n v="129"/>
    <n v="2578710"/>
    <n v="28990"/>
    <n v="37990"/>
    <n v="6.95"/>
    <n v="10.199999999999999"/>
  </r>
  <r>
    <s v="B08H5L8V1L"/>
    <x v="307"/>
    <x v="0"/>
    <s v="Accessories&amp;Peripherals"/>
    <s v="Cables&amp;Accessories"/>
    <s v="Cables"/>
    <s v="USBCables"/>
    <n v="1099"/>
    <n v="0.66"/>
    <s v="Yes"/>
    <x v="0"/>
    <x v="0"/>
    <x v="4"/>
    <n v="3049"/>
    <n v="3350851"/>
    <n v="1819"/>
    <n v="2539"/>
    <n v="7.94"/>
    <n v="11.58"/>
  </r>
  <r>
    <s v="B0B8CXTTG3"/>
    <x v="308"/>
    <x v="1"/>
    <s v="HomeTheater,TV&amp;Video"/>
    <s v="Televisions"/>
    <s v="SmartTelevisions"/>
    <m/>
    <n v="25999"/>
    <n v="0.35"/>
    <s v="No"/>
    <x v="0"/>
    <x v="5"/>
    <x v="0"/>
    <n v="32840"/>
    <n v="853807160"/>
    <n v="34999"/>
    <n v="43999"/>
    <n v="8.0500000000000007"/>
    <n v="11.9"/>
  </r>
  <r>
    <s v="B09HCH3JZG"/>
    <x v="309"/>
    <x v="1"/>
    <s v="HomeTheater,TV&amp;Video"/>
    <s v="Accessories"/>
    <s v="Cables"/>
    <s v="HDMICables"/>
    <n v="1899"/>
    <n v="0.63"/>
    <s v="Yes"/>
    <x v="0"/>
    <x v="0"/>
    <x v="5"/>
    <n v="390"/>
    <n v="740610"/>
    <n v="3099"/>
    <n v="4299"/>
    <n v="8.17"/>
    <n v="11.94"/>
  </r>
  <r>
    <s v="B097JVLW3L"/>
    <x v="310"/>
    <x v="1"/>
    <s v="HomeTheater,TV&amp;Video"/>
    <s v="Accessories"/>
    <s v="3DGlasses"/>
    <m/>
    <n v="3500"/>
    <n v="0.23"/>
    <s v="No"/>
    <x v="0"/>
    <x v="4"/>
    <x v="12"/>
    <n v="621"/>
    <n v="2173500"/>
    <n v="4301"/>
    <n v="5102"/>
    <n v="6.77"/>
    <n v="10.039999999999999"/>
  </r>
  <r>
    <s v="B09SB6SJB4"/>
    <x v="311"/>
    <x v="0"/>
    <s v="Accessories&amp;Peripherals"/>
    <s v="Cables&amp;Accessories"/>
    <s v="Cables"/>
    <s v="USBCables"/>
    <n v="599"/>
    <n v="0.78"/>
    <s v="Yes"/>
    <x v="1"/>
    <x v="7"/>
    <x v="3"/>
    <n v="265"/>
    <n v="158735"/>
    <n v="-60.01"/>
    <n v="-157.30199999999999"/>
    <n v="-254.59399999999999"/>
    <n v="-351.88600000000002"/>
  </r>
  <r>
    <s v="B08NW8GHCJ"/>
    <x v="312"/>
    <x v="0"/>
    <s v="Accessories&amp;Peripherals"/>
    <s v="Cables&amp;Accessories"/>
    <s v="Cables"/>
    <s v="USBCables"/>
    <n v="999"/>
    <n v="0.61"/>
    <s v="Yes"/>
    <x v="1"/>
    <x v="0"/>
    <x v="4"/>
    <n v="838"/>
    <n v="837162"/>
    <n v="-189.89500000000001"/>
    <n v="-405.14400000000001"/>
    <n v="-620.39300000000003"/>
    <n v="-835.64200000000005"/>
  </r>
  <r>
    <s v="B09YHLPQYT"/>
    <x v="313"/>
    <x v="1"/>
    <s v="HomeTheater,TV&amp;Video"/>
    <s v="Accessories"/>
    <s v="RemoteControls"/>
    <m/>
    <n v="600"/>
    <n v="0.59"/>
    <s v="Yes"/>
    <x v="1"/>
    <x v="3"/>
    <x v="0"/>
    <n v="143"/>
    <n v="85800"/>
    <n v="-118.505"/>
    <n v="-250.98599999999999"/>
    <n v="-383.46699999999998"/>
    <n v="-515.948000000001"/>
  </r>
  <r>
    <s v="B08G1RW2Q3"/>
    <x v="314"/>
    <x v="0"/>
    <s v="Accessories&amp;Peripherals"/>
    <s v="Cables&amp;Accessories"/>
    <s v="Cables"/>
    <s v="USBCables"/>
    <n v="799"/>
    <n v="0.63"/>
    <s v="Yes"/>
    <x v="1"/>
    <x v="0"/>
    <x v="1"/>
    <n v="151"/>
    <n v="120649"/>
    <n v="-145.185"/>
    <n v="-313.52199999999999"/>
    <n v="-481.85899999999998"/>
    <n v="-650.19600000000003"/>
  </r>
  <r>
    <s v="B08YXJJW8H"/>
    <x v="315"/>
    <x v="1"/>
    <s v="HomeTheater,TV&amp;Video"/>
    <s v="Accessories"/>
    <s v="RemoteControls"/>
    <m/>
    <n v="399"/>
    <n v="0.38"/>
    <s v="No"/>
    <x v="1"/>
    <x v="5"/>
    <x v="2"/>
    <n v="200"/>
    <n v="79800"/>
    <n v="-119.41"/>
    <n v="-232.202"/>
    <n v="-344.99400000000003"/>
    <n v="-457.786"/>
  </r>
  <r>
    <s v="B09P8M18QM"/>
    <x v="316"/>
    <x v="1"/>
    <s v="HomeTheater,TV&amp;Video"/>
    <s v="Accessories"/>
    <s v="RemoteControls"/>
    <m/>
    <n v="2999"/>
    <n v="0.54"/>
    <s v="Yes"/>
    <x v="0"/>
    <x v="3"/>
    <x v="8"/>
    <n v="227"/>
    <n v="680773"/>
    <n v="4629"/>
    <n v="6259"/>
    <n v="6.06"/>
    <n v="8.82"/>
  </r>
  <r>
    <s v="B08BG4M4N7"/>
    <x v="317"/>
    <x v="1"/>
    <s v="HomeTheater,TV&amp;Video"/>
    <s v="Accessories"/>
    <s v="RemoteControls"/>
    <m/>
    <n v="499"/>
    <n v="0.6"/>
    <s v="Yes"/>
    <x v="1"/>
    <x v="3"/>
    <x v="11"/>
    <n v="538"/>
    <n v="268462"/>
    <n v="-95.4"/>
    <n v="-203.8"/>
    <n v="-312.2"/>
    <n v="-420.6"/>
  </r>
  <r>
    <s v="B07VJ9ZTXS"/>
    <x v="318"/>
    <x v="1"/>
    <s v="HomeTheater,TV&amp;Video"/>
    <s v="Accessories"/>
    <s v="Cables"/>
    <s v="HDMICables"/>
    <n v="599"/>
    <n v="0.5"/>
    <s v="No"/>
    <x v="1"/>
    <x v="1"/>
    <x v="1"/>
    <n v="171"/>
    <n v="102429"/>
    <n v="-145.25"/>
    <n v="-293.60000000000002"/>
    <n v="-441.95"/>
    <n v="-590.29999999999995"/>
  </r>
  <r>
    <s v="B084872DQY"/>
    <x v="319"/>
    <x v="1"/>
    <s v="HomeTheater,TV&amp;Video"/>
    <s v="Televisions"/>
    <s v="SmartTelevisions"/>
    <m/>
    <n v="14999"/>
    <n v="0"/>
    <s v="No"/>
    <x v="0"/>
    <x v="8"/>
    <x v="4"/>
    <n v="27508"/>
    <n v="412592492"/>
    <n v="14999"/>
    <n v="14999"/>
    <n v="8.6"/>
    <n v="12.9"/>
  </r>
  <r>
    <s v="B00GGGOYEU"/>
    <x v="320"/>
    <x v="0"/>
    <s v="Accessories&amp;Peripherals"/>
    <s v="Cables&amp;Accessories"/>
    <s v="Cables"/>
    <s v="USBCables"/>
    <n v="699"/>
    <n v="0.56999999999999995"/>
    <s v="Yes"/>
    <x v="1"/>
    <x v="3"/>
    <x v="2"/>
    <n v="1454"/>
    <n v="1016346"/>
    <n v="-145.315"/>
    <n v="-303.68799999999999"/>
    <n v="-462.06099999999998"/>
    <n v="-620.43399999999997"/>
  </r>
  <r>
    <s v="B08FD2VSD9"/>
    <x v="321"/>
    <x v="1"/>
    <s v="HomeTheater,TV&amp;Video"/>
    <s v="Televisions"/>
    <s v="SmartTelevisions"/>
    <m/>
    <n v="51990"/>
    <n v="0.52"/>
    <s v="Yes"/>
    <x v="0"/>
    <x v="3"/>
    <x v="0"/>
    <n v="2951"/>
    <n v="153422490"/>
    <n v="78990"/>
    <n v="105990"/>
    <n v="7.88"/>
    <n v="11.56"/>
  </r>
  <r>
    <s v="B0BQRJ3C47"/>
    <x v="322"/>
    <x v="0"/>
    <s v="Accessories&amp;Peripherals"/>
    <s v="Cables&amp;Accessories"/>
    <s v="Cables"/>
    <s v="USBCables"/>
    <n v="999"/>
    <n v="0.75"/>
    <s v="Yes"/>
    <x v="1"/>
    <x v="7"/>
    <x v="15"/>
    <n v="0"/>
    <n v="0"/>
    <n v="-119.125"/>
    <n v="-292.14999999999998"/>
    <n v="-465.17500000000001"/>
    <n v="-638.20000000000005"/>
  </r>
  <r>
    <s v="B095JPKPH3"/>
    <x v="323"/>
    <x v="1"/>
    <s v="HomeTheater,TV&amp;Video"/>
    <s v="Televisions"/>
    <s v="SmartTelevisions"/>
    <m/>
    <n v="69999"/>
    <n v="0.11"/>
    <s v="No"/>
    <x v="0"/>
    <x v="6"/>
    <x v="3"/>
    <n v="6753"/>
    <n v="472703247"/>
    <n v="77999"/>
    <n v="85999"/>
    <n v="8.09"/>
    <n v="12.08"/>
  </r>
  <r>
    <s v="B087JWLZ2K"/>
    <x v="324"/>
    <x v="1"/>
    <s v="HomeTheater,TV&amp;Video"/>
    <s v="Televisions"/>
    <s v="SmartTelevisions"/>
    <m/>
    <n v="50000"/>
    <n v="0.51"/>
    <s v="Yes"/>
    <x v="0"/>
    <x v="3"/>
    <x v="2"/>
    <n v="3518"/>
    <n v="175900000"/>
    <n v="75501"/>
    <n v="101002"/>
    <n v="7.29"/>
    <n v="10.68"/>
  </r>
  <r>
    <s v="B09DSXK8JX"/>
    <x v="325"/>
    <x v="1"/>
    <s v="HomeTheater,TV&amp;Video"/>
    <s v="Televisions"/>
    <s v="SmartTelevisions"/>
    <m/>
    <n v="19499"/>
    <n v="0.46"/>
    <s v="No"/>
    <x v="0"/>
    <x v="1"/>
    <x v="0"/>
    <n v="1510"/>
    <n v="29443490"/>
    <n v="28499"/>
    <n v="37499"/>
    <n v="7.94"/>
    <n v="11.68"/>
  </r>
  <r>
    <s v="B08V9C4B1J"/>
    <x v="326"/>
    <x v="0"/>
    <s v="Accessories&amp;Peripherals"/>
    <s v="Cables&amp;Accessories"/>
    <s v="Cables"/>
    <s v="USBCables"/>
    <n v="999"/>
    <n v="0.65"/>
    <s v="Yes"/>
    <x v="1"/>
    <x v="0"/>
    <x v="4"/>
    <n v="838"/>
    <n v="837162"/>
    <n v="-169.875"/>
    <n v="-373.12"/>
    <n v="-576.36500000000001"/>
    <n v="-779.61"/>
  </r>
  <r>
    <s v="B08PKBMJKS"/>
    <x v="327"/>
    <x v="1"/>
    <s v="HomeTheater,TV&amp;Video"/>
    <s v="Accessories"/>
    <s v="RemoteControls"/>
    <m/>
    <n v="499"/>
    <n v="0.61"/>
    <s v="Yes"/>
    <x v="1"/>
    <x v="0"/>
    <x v="11"/>
    <n v="136"/>
    <n v="67864"/>
    <n v="-94.394999999999996"/>
    <n v="-202.19399999999999"/>
    <n v="-309.99299999999999"/>
    <n v="-417.79199999999997"/>
  </r>
  <r>
    <s v="B0B8VQ7KDS"/>
    <x v="328"/>
    <x v="1"/>
    <s v="HomeTheater,TV&amp;Video"/>
    <s v="SatelliteEquipment"/>
    <s v="SatelliteReceivers"/>
    <m/>
    <n v="2499"/>
    <n v="0.48"/>
    <s v="No"/>
    <x v="0"/>
    <x v="1"/>
    <x v="4"/>
    <n v="301"/>
    <n v="752199"/>
    <n v="3699"/>
    <n v="4899"/>
    <n v="8.1199999999999992"/>
    <n v="11.94"/>
  </r>
  <r>
    <s v="B086JTMRYL"/>
    <x v="329"/>
    <x v="0"/>
    <s v="Accessories&amp;Peripherals"/>
    <s v="Cables&amp;Accessories"/>
    <s v="Cables"/>
    <s v="USBCables"/>
    <n v="1899"/>
    <n v="0.2"/>
    <s v="No"/>
    <x v="0"/>
    <x v="6"/>
    <x v="5"/>
    <n v="19763"/>
    <n v="37529937"/>
    <n v="2279"/>
    <n v="2659"/>
    <n v="8.6"/>
    <n v="12.8"/>
  </r>
  <r>
    <s v="B09RWQ7YR6"/>
    <x v="330"/>
    <x v="1"/>
    <s v="HomeTheater,TV&amp;Video"/>
    <s v="Televisions"/>
    <s v="SmartTelevisions"/>
    <m/>
    <n v="69999"/>
    <n v="0.33"/>
    <s v="No"/>
    <x v="0"/>
    <x v="5"/>
    <x v="4"/>
    <n v="21252"/>
    <n v="1487618748"/>
    <n v="92999"/>
    <n v="115999"/>
    <n v="8.27"/>
    <n v="12.24"/>
  </r>
  <r>
    <s v="B00OFM6PEO"/>
    <x v="331"/>
    <x v="0"/>
    <s v="Accessories&amp;Peripherals"/>
    <s v="Cables&amp;Accessories"/>
    <s v="Cables"/>
    <s v="USBCables"/>
    <n v="799"/>
    <n v="0.63"/>
    <s v="Yes"/>
    <x v="1"/>
    <x v="0"/>
    <x v="4"/>
    <n v="1902"/>
    <n v="1519698"/>
    <n v="-144.88499999999999"/>
    <n v="-313.13200000000001"/>
    <n v="-481.37900000000002"/>
    <n v="-649.62599999999998"/>
  </r>
  <r>
    <s v="B0BF57RN3K"/>
    <x v="332"/>
    <x v="1"/>
    <s v="WearableTechnology"/>
    <s v="SmartWatches"/>
    <m/>
    <m/>
    <n v="19999"/>
    <n v="0.91"/>
    <s v="Yes"/>
    <x v="0"/>
    <x v="9"/>
    <x v="0"/>
    <n v="13937"/>
    <n v="278726063"/>
    <n v="38199"/>
    <n v="56399"/>
    <n v="7.49"/>
    <n v="10.78"/>
  </r>
  <r>
    <s v="B0B3RRWSF6"/>
    <x v="333"/>
    <x v="1"/>
    <s v="WearableTechnology"/>
    <s v="SmartWatches"/>
    <m/>
    <m/>
    <n v="9999"/>
    <n v="0.8"/>
    <s v="Yes"/>
    <x v="0"/>
    <x v="7"/>
    <x v="4"/>
    <n v="27696"/>
    <n v="276932304"/>
    <n v="18000"/>
    <n v="26001"/>
    <n v="7.8"/>
    <n v="11.3"/>
  </r>
  <r>
    <s v="B0B5B6PQCT"/>
    <x v="334"/>
    <x v="1"/>
    <s v="WearableTechnology"/>
    <s v="SmartWatches"/>
    <m/>
    <m/>
    <n v="7990"/>
    <n v="0.75"/>
    <s v="Yes"/>
    <x v="0"/>
    <x v="7"/>
    <x v="11"/>
    <n v="17831"/>
    <n v="142469690"/>
    <n v="13981"/>
    <n v="19972"/>
    <n v="6.85"/>
    <n v="9.9"/>
  </r>
  <r>
    <s v="B08HV83HL3"/>
    <x v="335"/>
    <x v="1"/>
    <s v="Mobiles&amp;Accessories"/>
    <s v="MobileAccessories"/>
    <s v="Chargers"/>
    <s v="PowerBanks"/>
    <n v="2199"/>
    <n v="7.0000000000000007E-2"/>
    <s v="No"/>
    <x v="0"/>
    <x v="8"/>
    <x v="4"/>
    <n v="178912"/>
    <n v="393427488"/>
    <n v="2349"/>
    <n v="2499"/>
    <n v="8.5299999999999994"/>
    <n v="12.76"/>
  </r>
  <r>
    <s v="B0BBN4DZBD"/>
    <x v="336"/>
    <x v="1"/>
    <s v="Mobiles&amp;Accessories"/>
    <s v="Smartphones&amp;BasicMobiles"/>
    <s v="Smartphones"/>
    <m/>
    <n v="8999"/>
    <n v="0.28000000000000003"/>
    <s v="No"/>
    <x v="0"/>
    <x v="4"/>
    <x v="1"/>
    <n v="7807"/>
    <n v="70255193"/>
    <n v="11499"/>
    <n v="13999"/>
    <n v="7.72"/>
    <n v="11.44"/>
  </r>
  <r>
    <s v="B0B3CPQ5PF"/>
    <x v="337"/>
    <x v="1"/>
    <s v="Mobiles&amp;Accessories"/>
    <s v="Smartphones&amp;BasicMobiles"/>
    <s v="Smartphones"/>
    <m/>
    <n v="28999"/>
    <n v="0"/>
    <s v="No"/>
    <x v="0"/>
    <x v="8"/>
    <x v="4"/>
    <n v="17415"/>
    <n v="505017585"/>
    <n v="28999"/>
    <n v="28999"/>
    <n v="8.6"/>
    <n v="12.9"/>
  </r>
  <r>
    <s v="B0B3CQBRB4"/>
    <x v="338"/>
    <x v="1"/>
    <s v="Mobiles&amp;Accessories"/>
    <s v="Smartphones&amp;BasicMobiles"/>
    <s v="Smartphones"/>
    <m/>
    <n v="28999"/>
    <n v="0"/>
    <s v="No"/>
    <x v="0"/>
    <x v="8"/>
    <x v="4"/>
    <n v="17415"/>
    <n v="505017585"/>
    <n v="28999"/>
    <n v="28999"/>
    <n v="8.6"/>
    <n v="12.9"/>
  </r>
  <r>
    <s v="B0BBN56J5H"/>
    <x v="339"/>
    <x v="1"/>
    <s v="Mobiles&amp;Accessories"/>
    <s v="Smartphones&amp;BasicMobiles"/>
    <s v="Smartphones"/>
    <m/>
    <n v="8999"/>
    <n v="0.28000000000000003"/>
    <s v="No"/>
    <x v="0"/>
    <x v="4"/>
    <x v="1"/>
    <n v="7807"/>
    <n v="70255193"/>
    <n v="11499"/>
    <n v="13999"/>
    <n v="7.72"/>
    <n v="11.44"/>
  </r>
  <r>
    <s v="B0BBN3WF7V"/>
    <x v="340"/>
    <x v="1"/>
    <s v="Mobiles&amp;Accessories"/>
    <s v="Smartphones&amp;BasicMobiles"/>
    <s v="Smartphones"/>
    <m/>
    <n v="8999"/>
    <n v="0.28000000000000003"/>
    <s v="No"/>
    <x v="0"/>
    <x v="4"/>
    <x v="1"/>
    <n v="7807"/>
    <n v="70255193"/>
    <n v="11499"/>
    <n v="13999"/>
    <n v="7.72"/>
    <n v="11.44"/>
  </r>
  <r>
    <s v="B0BDRVFDKP"/>
    <x v="341"/>
    <x v="1"/>
    <s v="Accessories"/>
    <s v="MemoryCards"/>
    <s v="MicroSD"/>
    <m/>
    <n v="1000"/>
    <n v="0.43"/>
    <s v="No"/>
    <x v="0"/>
    <x v="1"/>
    <x v="5"/>
    <n v="67259"/>
    <n v="67259000"/>
    <n v="1431"/>
    <n v="1862"/>
    <n v="8.3699999999999992"/>
    <n v="12.34"/>
  </r>
  <r>
    <s v="B0B5LVS732"/>
    <x v="342"/>
    <x v="1"/>
    <s v="WearableTechnology"/>
    <s v="SmartWatches"/>
    <m/>
    <m/>
    <n v="4999"/>
    <n v="0.62"/>
    <s v="Yes"/>
    <x v="0"/>
    <x v="0"/>
    <x v="3"/>
    <n v="10689"/>
    <n v="53434311"/>
    <n v="8100"/>
    <n v="11201"/>
    <n v="7.58"/>
    <n v="11.06"/>
  </r>
  <r>
    <s v="B09V2Q4QVQ"/>
    <x v="343"/>
    <x v="1"/>
    <s v="Mobiles&amp;Accessories"/>
    <s v="Smartphones&amp;BasicMobiles"/>
    <s v="BasicMobiles"/>
    <m/>
    <n v="1599"/>
    <n v="0.19"/>
    <s v="No"/>
    <x v="0"/>
    <x v="6"/>
    <x v="1"/>
    <n v="128311"/>
    <n v="205169289"/>
    <n v="1899"/>
    <n v="2199"/>
    <n v="7.81"/>
    <n v="11.62"/>
  </r>
  <r>
    <s v="B09V12K8NT"/>
    <x v="344"/>
    <x v="1"/>
    <s v="WearableTechnology"/>
    <s v="SmartWatches"/>
    <m/>
    <m/>
    <n v="6990"/>
    <n v="0.79"/>
    <s v="Yes"/>
    <x v="0"/>
    <x v="7"/>
    <x v="2"/>
    <n v="21796"/>
    <n v="152354040"/>
    <n v="12481"/>
    <n v="17972"/>
    <n v="7.01"/>
    <n v="10.119999999999999"/>
  </r>
  <r>
    <s v="B01DEWVZ2C"/>
    <x v="345"/>
    <x v="1"/>
    <s v="Headphones,Earbuds&amp;Accessories"/>
    <s v="Headphones"/>
    <s v="In-Ear"/>
    <m/>
    <n v="999"/>
    <n v="0.4"/>
    <s v="No"/>
    <x v="1"/>
    <x v="5"/>
    <x v="3"/>
    <n v="192590"/>
    <n v="192397410"/>
    <n v="-295.2"/>
    <n v="-573.53"/>
    <n v="-851.86"/>
    <n v="-1130.19"/>
  </r>
  <r>
    <s v="B0BMGB3CH9"/>
    <x v="346"/>
    <x v="1"/>
    <s v="Mobiles&amp;Accessories"/>
    <s v="Smartphones&amp;BasicMobiles"/>
    <s v="Smartphones"/>
    <m/>
    <n v="11999"/>
    <n v="0.21"/>
    <s v="No"/>
    <x v="0"/>
    <x v="4"/>
    <x v="0"/>
    <n v="284"/>
    <n v="3407716"/>
    <n v="14499"/>
    <n v="16999"/>
    <n v="8.19"/>
    <n v="12.18"/>
  </r>
  <r>
    <s v="B08D77XZX5"/>
    <x v="347"/>
    <x v="1"/>
    <s v="Headphones,Earbuds&amp;Accessories"/>
    <s v="Headphones"/>
    <s v="In-Ear"/>
    <m/>
    <n v="2499"/>
    <n v="0.76"/>
    <s v="Yes"/>
    <x v="0"/>
    <x v="7"/>
    <x v="2"/>
    <n v="58162"/>
    <n v="145346838"/>
    <n v="4399"/>
    <n v="6299"/>
    <n v="7.04"/>
    <n v="10.18"/>
  </r>
  <r>
    <s v="B09XB8GFBQ"/>
    <x v="348"/>
    <x v="1"/>
    <s v="Mobiles&amp;Accessories"/>
    <s v="Smartphones&amp;BasicMobiles"/>
    <s v="Smartphones"/>
    <m/>
    <n v="11999"/>
    <n v="0.25"/>
    <s v="No"/>
    <x v="0"/>
    <x v="4"/>
    <x v="1"/>
    <n v="12796"/>
    <n v="153539204"/>
    <n v="14999"/>
    <n v="17999"/>
    <n v="7.75"/>
    <n v="11.5"/>
  </r>
  <r>
    <s v="B07WG8PDCW"/>
    <x v="349"/>
    <x v="1"/>
    <s v="Mobiles&amp;Accessories"/>
    <s v="MobileAccessories"/>
    <s v="Chargers"/>
    <s v="AutomobileChargers"/>
    <n v="1299"/>
    <n v="0.73"/>
    <s v="Yes"/>
    <x v="0"/>
    <x v="7"/>
    <x v="1"/>
    <n v="14282"/>
    <n v="18552318"/>
    <n v="2249"/>
    <n v="3199"/>
    <n v="7.27"/>
    <n v="10.54"/>
  </r>
  <r>
    <s v="B07GPXXNNG"/>
    <x v="350"/>
    <x v="1"/>
    <s v="Headphones,Earbuds&amp;Accessories"/>
    <s v="Headphones"/>
    <s v="In-Ear"/>
    <m/>
    <n v="999"/>
    <n v="0.65"/>
    <s v="Yes"/>
    <x v="1"/>
    <x v="0"/>
    <x v="3"/>
    <n v="363713"/>
    <n v="363349287"/>
    <n v="-170.07499999999999"/>
    <n v="-373.38"/>
    <n v="-576.68499999999995"/>
    <n v="-779.99"/>
  </r>
  <r>
    <s v="B0BDYVC5TD"/>
    <x v="351"/>
    <x v="1"/>
    <s v="Accessories"/>
    <s v="MemoryCards"/>
    <s v="MicroSD"/>
    <m/>
    <n v="1800"/>
    <n v="0.47"/>
    <s v="No"/>
    <x v="0"/>
    <x v="1"/>
    <x v="5"/>
    <n v="67259"/>
    <n v="121066200"/>
    <n v="2641"/>
    <n v="3482"/>
    <n v="8.33"/>
    <n v="12.26"/>
  </r>
  <r>
    <s v="B0BMGB2TPR"/>
    <x v="352"/>
    <x v="1"/>
    <s v="Mobiles&amp;Accessories"/>
    <s v="Smartphones&amp;BasicMobiles"/>
    <s v="Smartphones"/>
    <m/>
    <n v="11999"/>
    <n v="0.21"/>
    <s v="No"/>
    <x v="0"/>
    <x v="4"/>
    <x v="0"/>
    <n v="284"/>
    <n v="3407716"/>
    <n v="14499"/>
    <n v="16999"/>
    <n v="8.19"/>
    <n v="12.18"/>
  </r>
  <r>
    <s v="B08MC57J31"/>
    <x v="353"/>
    <x v="1"/>
    <s v="Mobiles&amp;Accessories"/>
    <s v="MobileAccessories"/>
    <s v="Chargers"/>
    <s v="PowerBanks"/>
    <n v="2499"/>
    <n v="0.4"/>
    <s v="No"/>
    <x v="0"/>
    <x v="5"/>
    <x v="4"/>
    <n v="15970"/>
    <n v="39909030"/>
    <n v="3499"/>
    <n v="4499"/>
    <n v="8.1999999999999993"/>
    <n v="12.1"/>
  </r>
  <r>
    <s v="B08HVL8QN3"/>
    <x v="354"/>
    <x v="1"/>
    <s v="Mobiles&amp;Accessories"/>
    <s v="MobileAccessories"/>
    <s v="Chargers"/>
    <s v="PowerBanks"/>
    <n v="2199"/>
    <n v="0.48"/>
    <s v="No"/>
    <x v="0"/>
    <x v="1"/>
    <x v="4"/>
    <n v="178912"/>
    <n v="393427488"/>
    <n v="3249"/>
    <n v="4299"/>
    <n v="8.1199999999999992"/>
    <n v="11.94"/>
  </r>
  <r>
    <s v="B0746JGVDS"/>
    <x v="355"/>
    <x v="1"/>
    <s v="Mobiles&amp;Accessories"/>
    <s v="MobileAccessories"/>
    <s v="AutomobileAccessories"/>
    <s v="Cradles"/>
    <n v="999"/>
    <n v="0.65"/>
    <s v="Yes"/>
    <x v="1"/>
    <x v="0"/>
    <x v="2"/>
    <n v="46399"/>
    <n v="46352601"/>
    <n v="-170.275000000001"/>
    <n v="-373.64"/>
    <n v="-577.005"/>
    <n v="-780.37"/>
  </r>
  <r>
    <s v="B08VFF6JQ8"/>
    <x v="356"/>
    <x v="1"/>
    <s v="Mobiles&amp;Accessories"/>
    <s v="MobileAccessories"/>
    <s v="Chargers"/>
    <s v="WallChargers"/>
    <n v="1699"/>
    <n v="0.28000000000000003"/>
    <s v="No"/>
    <x v="0"/>
    <x v="4"/>
    <x v="5"/>
    <n v="8891"/>
    <n v="15105809"/>
    <n v="2179"/>
    <n v="2659"/>
    <n v="8.52"/>
    <n v="12.64"/>
  </r>
  <r>
    <s v="B09NVPSCQT"/>
    <x v="357"/>
    <x v="1"/>
    <s v="WearableTechnology"/>
    <s v="SmartWatches"/>
    <m/>
    <m/>
    <n v="3999"/>
    <n v="0.6"/>
    <s v="Yes"/>
    <x v="0"/>
    <x v="3"/>
    <x v="1"/>
    <n v="30254"/>
    <n v="120985746"/>
    <n v="6399"/>
    <n v="8799"/>
    <n v="7.4"/>
    <n v="10.8"/>
  </r>
  <r>
    <s v="B09YV4RG4D"/>
    <x v="358"/>
    <x v="1"/>
    <s v="WearableTechnology"/>
    <s v="SmartWatches"/>
    <m/>
    <m/>
    <n v="7999"/>
    <n v="0.81"/>
    <s v="Yes"/>
    <x v="0"/>
    <x v="2"/>
    <x v="0"/>
    <n v="22636"/>
    <n v="181065364"/>
    <n v="14499"/>
    <n v="20999"/>
    <n v="7.59"/>
    <n v="10.98"/>
  </r>
  <r>
    <s v="B09TWHTBKQ"/>
    <x v="359"/>
    <x v="1"/>
    <s v="Mobiles&amp;Accessories"/>
    <s v="Smartphones&amp;BasicMobiles"/>
    <s v="Smartphones"/>
    <m/>
    <n v="25999"/>
    <n v="0.28999999999999998"/>
    <s v="No"/>
    <x v="0"/>
    <x v="4"/>
    <x v="3"/>
    <n v="22318"/>
    <n v="580245682"/>
    <n v="33499"/>
    <n v="40999"/>
    <n v="7.91"/>
    <n v="11.72"/>
  </r>
  <r>
    <s v="B08L5HMJVW"/>
    <x v="360"/>
    <x v="1"/>
    <s v="Accessories"/>
    <s v="MemoryCards"/>
    <s v="MicroSD"/>
    <m/>
    <n v="700"/>
    <n v="0.47"/>
    <s v="No"/>
    <x v="1"/>
    <x v="1"/>
    <x v="5"/>
    <n v="67259"/>
    <n v="47081300"/>
    <n v="-179.86500000000001"/>
    <n v="-359.19799999999998"/>
    <n v="-538.53099999999995"/>
    <n v="-717.86400000000003"/>
  </r>
  <r>
    <s v="B0B4F2XCK3"/>
    <x v="361"/>
    <x v="1"/>
    <s v="Mobiles&amp;Accessories"/>
    <s v="Smartphones&amp;BasicMobiles"/>
    <s v="Smartphones"/>
    <m/>
    <n v="17999"/>
    <n v="0.28000000000000003"/>
    <s v="No"/>
    <x v="0"/>
    <x v="4"/>
    <x v="3"/>
    <n v="18998"/>
    <n v="341945002"/>
    <n v="22999"/>
    <n v="27999"/>
    <n v="7.92"/>
    <n v="11.74"/>
  </r>
  <r>
    <s v="B0BF54972T"/>
    <x v="332"/>
    <x v="1"/>
    <s v="WearableTechnology"/>
    <s v="SmartWatches"/>
    <m/>
    <m/>
    <n v="19999"/>
    <n v="0.91"/>
    <s v="Yes"/>
    <x v="0"/>
    <x v="9"/>
    <x v="0"/>
    <n v="13937"/>
    <n v="278726063"/>
    <n v="38199"/>
    <n v="56399"/>
    <n v="7.49"/>
    <n v="10.78"/>
  </r>
  <r>
    <s v="B09YV4MW2T"/>
    <x v="362"/>
    <x v="1"/>
    <s v="WearableTechnology"/>
    <s v="SmartWatches"/>
    <m/>
    <m/>
    <n v="9999"/>
    <n v="0.78"/>
    <s v="Yes"/>
    <x v="0"/>
    <x v="7"/>
    <x v="0"/>
    <n v="29471"/>
    <n v="294680529"/>
    <n v="17799"/>
    <n v="25599"/>
    <n v="7.62"/>
    <n v="11.04"/>
  </r>
  <r>
    <s v="B09TWH8YHM"/>
    <x v="363"/>
    <x v="1"/>
    <s v="Mobiles&amp;Accessories"/>
    <s v="Smartphones&amp;BasicMobiles"/>
    <s v="Smartphones"/>
    <m/>
    <n v="24999"/>
    <n v="0.32"/>
    <s v="No"/>
    <x v="0"/>
    <x v="5"/>
    <x v="3"/>
    <n v="22318"/>
    <n v="557927682"/>
    <n v="32999"/>
    <n v="40999"/>
    <n v="7.88"/>
    <n v="11.66"/>
  </r>
  <r>
    <s v="B07WGMMQGP"/>
    <x v="364"/>
    <x v="1"/>
    <s v="Mobiles&amp;Accessories"/>
    <s v="Smartphones&amp;BasicMobiles"/>
    <s v="Smartphones"/>
    <m/>
    <n v="20999"/>
    <n v="0.21"/>
    <s v="No"/>
    <x v="0"/>
    <x v="4"/>
    <x v="1"/>
    <n v="21350"/>
    <n v="448328650"/>
    <n v="25499"/>
    <n v="29999"/>
    <n v="7.79"/>
    <n v="11.58"/>
  </r>
  <r>
    <s v="B0BF563HB4"/>
    <x v="332"/>
    <x v="1"/>
    <s v="WearableTechnology"/>
    <s v="SmartWatches"/>
    <m/>
    <m/>
    <n v="19999"/>
    <n v="0.91"/>
    <s v="Yes"/>
    <x v="0"/>
    <x v="9"/>
    <x v="0"/>
    <n v="13937"/>
    <n v="278726063"/>
    <n v="38199"/>
    <n v="56399"/>
    <n v="7.49"/>
    <n v="10.78"/>
  </r>
  <r>
    <s v="B09GFPVD9Y"/>
    <x v="365"/>
    <x v="1"/>
    <s v="Mobiles&amp;Accessories"/>
    <s v="Smartphones&amp;BasicMobiles"/>
    <s v="Smartphones"/>
    <m/>
    <n v="10999"/>
    <n v="0.23"/>
    <s v="No"/>
    <x v="0"/>
    <x v="4"/>
    <x v="3"/>
    <n v="313836"/>
    <n v="3451882164"/>
    <n v="13499"/>
    <n v="15999"/>
    <n v="7.97"/>
    <n v="11.84"/>
  </r>
  <r>
    <s v="B09GFLXVH9"/>
    <x v="366"/>
    <x v="1"/>
    <s v="Mobiles&amp;Accessories"/>
    <s v="Smartphones&amp;BasicMobiles"/>
    <s v="Smartphones"/>
    <m/>
    <n v="8499"/>
    <n v="0.24"/>
    <s v="No"/>
    <x v="0"/>
    <x v="4"/>
    <x v="3"/>
    <n v="313836"/>
    <n v="2667292164"/>
    <n v="10499"/>
    <n v="12499"/>
    <n v="7.96"/>
    <n v="11.82"/>
  </r>
  <r>
    <s v="B0BF4YBLPX"/>
    <x v="332"/>
    <x v="1"/>
    <s v="WearableTechnology"/>
    <s v="SmartWatches"/>
    <m/>
    <m/>
    <n v="19999"/>
    <n v="0.91"/>
    <s v="Yes"/>
    <x v="0"/>
    <x v="9"/>
    <x v="0"/>
    <n v="13937"/>
    <n v="278726063"/>
    <n v="38199"/>
    <n v="56399"/>
    <n v="7.49"/>
    <n v="10.78"/>
  </r>
  <r>
    <s v="B09XB7DPW1"/>
    <x v="367"/>
    <x v="1"/>
    <s v="Mobiles&amp;Accessories"/>
    <s v="Smartphones&amp;BasicMobiles"/>
    <s v="Smartphones"/>
    <m/>
    <n v="11999"/>
    <n v="0.25"/>
    <s v="No"/>
    <x v="0"/>
    <x v="4"/>
    <x v="1"/>
    <n v="12796"/>
    <n v="153539204"/>
    <n v="14999"/>
    <n v="17999"/>
    <n v="7.75"/>
    <n v="11.5"/>
  </r>
  <r>
    <s v="B07PFJ5W31"/>
    <x v="368"/>
    <x v="1"/>
    <s v="Mobiles&amp;Accessories"/>
    <s v="MobileAccessories"/>
    <s v="Cables&amp;Adapters"/>
    <s v="OTGAdapters"/>
    <n v="495"/>
    <n v="0.72"/>
    <s v="Yes"/>
    <x v="1"/>
    <x v="7"/>
    <x v="4"/>
    <n v="14185"/>
    <n v="7021575"/>
    <n v="-64.84"/>
    <n v="-154.678"/>
    <n v="-244.51599999999999"/>
    <n v="-334.35399999999998"/>
  </r>
  <r>
    <s v="B0B3N7LR6K"/>
    <x v="369"/>
    <x v="1"/>
    <s v="WearableTechnology"/>
    <s v="SmartWatches"/>
    <m/>
    <m/>
    <n v="16999"/>
    <n v="0.76"/>
    <s v="Yes"/>
    <x v="0"/>
    <x v="7"/>
    <x v="4"/>
    <n v="17159"/>
    <n v="291685841"/>
    <n v="29999"/>
    <n v="42999"/>
    <n v="7.84"/>
    <n v="11.38"/>
  </r>
  <r>
    <s v="B09ZQK9X8G"/>
    <x v="370"/>
    <x v="1"/>
    <s v="WearableTechnology"/>
    <s v="SmartWatches"/>
    <m/>
    <m/>
    <n v="5999"/>
    <n v="0.5"/>
    <s v="No"/>
    <x v="0"/>
    <x v="1"/>
    <x v="3"/>
    <n v="5179"/>
    <n v="31068821"/>
    <n v="9000"/>
    <n v="12001"/>
    <n v="7.7"/>
    <n v="11.3"/>
  </r>
  <r>
    <s v="B07WJV6P1R"/>
    <x v="371"/>
    <x v="1"/>
    <s v="Mobiles&amp;Accessories"/>
    <s v="Smartphones&amp;BasicMobiles"/>
    <s v="Smartphones"/>
    <m/>
    <n v="18999"/>
    <n v="0.18"/>
    <s v="No"/>
    <x v="0"/>
    <x v="6"/>
    <x v="3"/>
    <n v="19252"/>
    <n v="365768748"/>
    <n v="22499"/>
    <n v="25999"/>
    <n v="8.02"/>
    <n v="11.94"/>
  </r>
  <r>
    <s v="B0BF54LXW6"/>
    <x v="332"/>
    <x v="1"/>
    <s v="WearableTechnology"/>
    <s v="SmartWatches"/>
    <m/>
    <m/>
    <n v="19999"/>
    <n v="0.91"/>
    <s v="Yes"/>
    <x v="0"/>
    <x v="9"/>
    <x v="0"/>
    <n v="13937"/>
    <n v="278726063"/>
    <n v="38199"/>
    <n v="56399"/>
    <n v="7.49"/>
    <n v="10.78"/>
  </r>
  <r>
    <s v="B09XB7SRQ5"/>
    <x v="372"/>
    <x v="1"/>
    <s v="Mobiles&amp;Accessories"/>
    <s v="Smartphones&amp;BasicMobiles"/>
    <s v="Smartphones"/>
    <m/>
    <n v="11999"/>
    <n v="0.25"/>
    <s v="No"/>
    <x v="0"/>
    <x v="4"/>
    <x v="1"/>
    <n v="12796"/>
    <n v="153539204"/>
    <n v="14999"/>
    <n v="17999"/>
    <n v="7.75"/>
    <n v="11.5"/>
  </r>
  <r>
    <s v="B09FFK1PQG"/>
    <x v="373"/>
    <x v="1"/>
    <s v="Mobiles&amp;Accessories"/>
    <s v="MobileAccessories"/>
    <s v="Chargers"/>
    <s v="AutomobileChargers"/>
    <n v="1699"/>
    <n v="0.49"/>
    <s v="No"/>
    <x v="0"/>
    <x v="1"/>
    <x v="5"/>
    <n v="1680"/>
    <n v="2854320"/>
    <n v="2525"/>
    <n v="3351"/>
    <n v="8.31"/>
    <n v="12.22"/>
  </r>
  <r>
    <s v="B09RMQYHLH"/>
    <x v="374"/>
    <x v="1"/>
    <s v="Mobiles&amp;Accessories"/>
    <s v="Smartphones&amp;BasicMobiles"/>
    <s v="Smartphones"/>
    <m/>
    <n v="15999"/>
    <n v="0.19"/>
    <s v="No"/>
    <x v="0"/>
    <x v="6"/>
    <x v="0"/>
    <n v="13246"/>
    <n v="211922754"/>
    <n v="18999"/>
    <n v="21999"/>
    <n v="8.2100000000000009"/>
    <n v="12.22"/>
  </r>
  <r>
    <s v="B08ZN4B121"/>
    <x v="375"/>
    <x v="1"/>
    <s v="Mobiles&amp;Accessories"/>
    <s v="MobileAccessories"/>
    <s v="Photo&amp;VideoAccessories"/>
    <s v="Tripods"/>
    <n v="1599"/>
    <n v="0.66"/>
    <s v="Yes"/>
    <x v="0"/>
    <x v="0"/>
    <x v="11"/>
    <n v="14648"/>
    <n v="23422152"/>
    <n v="2659"/>
    <n v="3719"/>
    <n v="6.94"/>
    <n v="10.08"/>
  </r>
  <r>
    <s v="B0B3RSDSZ3"/>
    <x v="333"/>
    <x v="1"/>
    <s v="WearableTechnology"/>
    <s v="SmartWatches"/>
    <m/>
    <m/>
    <n v="9999"/>
    <n v="0.8"/>
    <s v="Yes"/>
    <x v="0"/>
    <x v="7"/>
    <x v="4"/>
    <n v="27696"/>
    <n v="276932304"/>
    <n v="17999"/>
    <n v="25999"/>
    <n v="7.8"/>
    <n v="11.3"/>
  </r>
  <r>
    <s v="B08VB34KJ1"/>
    <x v="376"/>
    <x v="1"/>
    <s v="Mobiles&amp;Accessories"/>
    <s v="Smartphones&amp;BasicMobiles"/>
    <s v="Smartphones"/>
    <m/>
    <n v="20990"/>
    <n v="0.26"/>
    <s v="No"/>
    <x v="0"/>
    <x v="4"/>
    <x v="0"/>
    <n v="32916"/>
    <n v="690906840"/>
    <n v="26490"/>
    <n v="31990"/>
    <n v="8.14"/>
    <n v="12.08"/>
  </r>
  <r>
    <s v="B09T39K9YL"/>
    <x v="377"/>
    <x v="1"/>
    <s v="Mobiles&amp;Accessories"/>
    <s v="Smartphones&amp;BasicMobiles"/>
    <s v="Smartphones"/>
    <m/>
    <n v="24999"/>
    <n v="0.2"/>
    <s v="No"/>
    <x v="0"/>
    <x v="6"/>
    <x v="2"/>
    <n v="25824"/>
    <n v="645574176"/>
    <n v="29999"/>
    <n v="34999"/>
    <n v="7.6"/>
    <n v="11.3"/>
  </r>
  <r>
    <s v="B08VF8V79P"/>
    <x v="378"/>
    <x v="1"/>
    <s v="Mobiles&amp;Accessories"/>
    <s v="MobileAccessories"/>
    <s v="Chargers"/>
    <s v="WallChargers"/>
    <n v="1699"/>
    <n v="0.37"/>
    <s v="No"/>
    <x v="0"/>
    <x v="5"/>
    <x v="5"/>
    <n v="7462"/>
    <n v="12677938"/>
    <n v="2323"/>
    <n v="2947"/>
    <n v="8.43"/>
    <n v="12.46"/>
  </r>
  <r>
    <s v="B08G28Z33M"/>
    <x v="379"/>
    <x v="1"/>
    <s v="Headphones,Earbuds&amp;Accessories"/>
    <s v="Headphones"/>
    <s v="In-Ear"/>
    <m/>
    <n v="699"/>
    <n v="0.43"/>
    <s v="No"/>
    <x v="1"/>
    <x v="1"/>
    <x v="1"/>
    <n v="37817"/>
    <n v="26434083"/>
    <n v="-195.285"/>
    <n v="-383.642"/>
    <n v="-571.99900000000002"/>
    <n v="-760.35599999999999"/>
  </r>
  <r>
    <s v="B09PNKXSKF"/>
    <x v="380"/>
    <x v="1"/>
    <s v="WearableTechnology"/>
    <s v="SmartWatches"/>
    <m/>
    <m/>
    <n v="3990"/>
    <n v="0.5"/>
    <s v="No"/>
    <x v="0"/>
    <x v="1"/>
    <x v="1"/>
    <n v="30254"/>
    <n v="120713460"/>
    <n v="5981"/>
    <n v="7972"/>
    <n v="7.5"/>
    <n v="11"/>
  </r>
  <r>
    <s v="B0B5DDJNH4"/>
    <x v="381"/>
    <x v="1"/>
    <s v="WearableTechnology"/>
    <s v="SmartWatches"/>
    <m/>
    <m/>
    <n v="7990"/>
    <n v="0.75"/>
    <s v="Yes"/>
    <x v="0"/>
    <x v="7"/>
    <x v="11"/>
    <n v="17831"/>
    <n v="142469690"/>
    <n v="13981"/>
    <n v="19972"/>
    <n v="6.85"/>
    <n v="9.9"/>
  </r>
  <r>
    <s v="B07WDKLDRX"/>
    <x v="382"/>
    <x v="1"/>
    <s v="Mobiles&amp;Accessories"/>
    <s v="Smartphones&amp;BasicMobiles"/>
    <s v="Smartphones"/>
    <m/>
    <n v="34999"/>
    <n v="0.17"/>
    <s v="No"/>
    <x v="0"/>
    <x v="6"/>
    <x v="5"/>
    <n v="20311"/>
    <n v="710864689"/>
    <n v="40999"/>
    <n v="46999"/>
    <n v="8.6300000000000008"/>
    <n v="12.86"/>
  </r>
  <r>
    <s v="B09MQSCJQ1"/>
    <x v="383"/>
    <x v="1"/>
    <s v="WearableTechnology"/>
    <s v="SmartWatches"/>
    <m/>
    <m/>
    <n v="7990"/>
    <n v="0.71"/>
    <s v="Yes"/>
    <x v="0"/>
    <x v="7"/>
    <x v="0"/>
    <n v="69622"/>
    <n v="556279780"/>
    <n v="13681"/>
    <n v="19372"/>
    <n v="7.69"/>
    <n v="11.18"/>
  </r>
  <r>
    <s v="B094YFFSMY"/>
    <x v="384"/>
    <x v="1"/>
    <s v="Mobiles&amp;Accessories"/>
    <s v="MobileAccessories"/>
    <s v="Photo&amp;VideoAccessories"/>
    <s v="SelfieSticks"/>
    <n v="1999"/>
    <n v="0.8"/>
    <s v="Yes"/>
    <x v="0"/>
    <x v="7"/>
    <x v="1"/>
    <n v="3382"/>
    <n v="6760618"/>
    <n v="3599"/>
    <n v="5199"/>
    <n v="7.2"/>
    <n v="10.4"/>
  </r>
  <r>
    <s v="B09MT84WV5"/>
    <x v="385"/>
    <x v="1"/>
    <s v="Accessories"/>
    <s v="MemoryCards"/>
    <s v="MicroSD"/>
    <m/>
    <n v="3999"/>
    <n v="0.71"/>
    <s v="Yes"/>
    <x v="0"/>
    <x v="7"/>
    <x v="4"/>
    <n v="140036"/>
    <n v="560003964"/>
    <n v="6849"/>
    <n v="9699"/>
    <n v="7.89"/>
    <n v="11.48"/>
  </r>
  <r>
    <s v="B08VS3YLRK"/>
    <x v="386"/>
    <x v="1"/>
    <s v="Mobiles&amp;Accessories"/>
    <s v="MobileAccessories"/>
    <s v="Chargers"/>
    <s v="WallChargers"/>
    <n v="1499"/>
    <n v="0.65"/>
    <s v="Yes"/>
    <x v="0"/>
    <x v="0"/>
    <x v="3"/>
    <n v="8599"/>
    <n v="12889901"/>
    <n v="2469"/>
    <n v="3439"/>
    <n v="7.55"/>
    <n v="11"/>
  </r>
  <r>
    <s v="B0B4F3QNDM"/>
    <x v="387"/>
    <x v="1"/>
    <s v="Mobiles&amp;Accessories"/>
    <s v="Smartphones&amp;BasicMobiles"/>
    <s v="Smartphones"/>
    <m/>
    <n v="19499"/>
    <n v="0.28000000000000003"/>
    <s v="No"/>
    <x v="0"/>
    <x v="4"/>
    <x v="3"/>
    <n v="18998"/>
    <n v="370442002"/>
    <n v="24999"/>
    <n v="30499"/>
    <n v="7.92"/>
    <n v="11.74"/>
  </r>
  <r>
    <s v="B07GQD4K6L"/>
    <x v="388"/>
    <x v="1"/>
    <s v="Headphones,Earbuds&amp;Accessories"/>
    <s v="Headphones"/>
    <s v="In-Ear"/>
    <m/>
    <n v="999"/>
    <n v="0.62"/>
    <s v="Yes"/>
    <x v="1"/>
    <x v="0"/>
    <x v="3"/>
    <n v="363713"/>
    <n v="363349287"/>
    <n v="-185.09"/>
    <n v="-397.39800000000002"/>
    <n v="-609.70600000000002"/>
    <n v="-822.01400000000001"/>
  </r>
  <r>
    <s v="B07WDKLRM4"/>
    <x v="389"/>
    <x v="1"/>
    <s v="Mobiles&amp;Accessories"/>
    <s v="Smartphones&amp;BasicMobiles"/>
    <s v="Smartphones"/>
    <m/>
    <n v="19999"/>
    <n v="0.3"/>
    <s v="No"/>
    <x v="0"/>
    <x v="4"/>
    <x v="3"/>
    <n v="19252"/>
    <n v="385020748"/>
    <n v="25999"/>
    <n v="31999"/>
    <n v="7.9"/>
    <n v="11.7"/>
  </r>
  <r>
    <s v="B0BP18W8TM"/>
    <x v="390"/>
    <x v="1"/>
    <s v="WearableTechnology"/>
    <s v="SmartWatches"/>
    <m/>
    <m/>
    <n v="9999"/>
    <n v="0.6"/>
    <s v="Yes"/>
    <x v="0"/>
    <x v="3"/>
    <x v="5"/>
    <n v="73"/>
    <n v="729927"/>
    <n v="15999"/>
    <n v="21999"/>
    <n v="8.1999999999999993"/>
    <n v="12"/>
  </r>
  <r>
    <s v="B07GXHC691"/>
    <x v="391"/>
    <x v="1"/>
    <s v="Mobiles&amp;Accessories"/>
    <s v="MobileAccessories"/>
    <s v="Stands"/>
    <m/>
    <n v="499"/>
    <n v="0.8"/>
    <s v="Yes"/>
    <x v="1"/>
    <x v="7"/>
    <x v="4"/>
    <n v="42641"/>
    <n v="21277859"/>
    <n v="-44.8"/>
    <n v="-123.03"/>
    <n v="-201.26"/>
    <n v="-279.49"/>
  </r>
  <r>
    <s v="B08FN6WGDQ"/>
    <x v="392"/>
    <x v="1"/>
    <s v="Headphones,Earbuds&amp;Accessories"/>
    <s v="Headphones"/>
    <s v="In-Ear"/>
    <m/>
    <n v="15990"/>
    <n v="0.7"/>
    <s v="Yes"/>
    <x v="0"/>
    <x v="0"/>
    <x v="1"/>
    <n v="4390"/>
    <n v="70196100"/>
    <n v="27190"/>
    <n v="38390"/>
    <n v="7.3"/>
    <n v="10.6"/>
  </r>
  <r>
    <s v="B0B3D39RKV"/>
    <x v="393"/>
    <x v="1"/>
    <s v="Mobiles&amp;Accessories"/>
    <s v="Smartphones&amp;BasicMobiles"/>
    <s v="Smartphones"/>
    <m/>
    <n v="33999"/>
    <n v="0"/>
    <s v="No"/>
    <x v="0"/>
    <x v="8"/>
    <x v="4"/>
    <n v="17415"/>
    <n v="592092585"/>
    <n v="33999"/>
    <n v="33999"/>
    <n v="8.6"/>
    <n v="12.9"/>
  </r>
  <r>
    <s v="B085HY1DGR"/>
    <x v="394"/>
    <x v="0"/>
    <s v="Accessories&amp;Peripherals"/>
    <s v="Cables&amp;Accessories"/>
    <s v="CableConnectionProtectors"/>
    <m/>
    <n v="999"/>
    <n v="0.9"/>
    <s v="Yes"/>
    <x v="1"/>
    <x v="2"/>
    <x v="1"/>
    <n v="1396"/>
    <n v="1394604"/>
    <n v="-45.05"/>
    <n v="-173.36"/>
    <n v="-301.67"/>
    <n v="-429.98"/>
  </r>
  <r>
    <s v="B08D75R3Z1"/>
    <x v="395"/>
    <x v="1"/>
    <s v="Headphones,Earbuds&amp;Accessories"/>
    <s v="Headphones"/>
    <s v="In-Ear"/>
    <m/>
    <n v="1900"/>
    <n v="0.84"/>
    <s v="Yes"/>
    <x v="0"/>
    <x v="2"/>
    <x v="9"/>
    <n v="18202"/>
    <n v="34583800"/>
    <n v="3501"/>
    <n v="5102"/>
    <n v="6.36"/>
    <n v="9.1199999999999992"/>
  </r>
  <r>
    <s v="B0B4F2TTTS"/>
    <x v="396"/>
    <x v="1"/>
    <s v="Mobiles&amp;Accessories"/>
    <s v="Smartphones&amp;BasicMobiles"/>
    <s v="Smartphones"/>
    <m/>
    <n v="14999"/>
    <n v="0.27"/>
    <s v="No"/>
    <x v="0"/>
    <x v="4"/>
    <x v="3"/>
    <n v="18998"/>
    <n v="284951002"/>
    <n v="18999"/>
    <n v="22999"/>
    <n v="7.93"/>
    <n v="11.76"/>
  </r>
  <r>
    <s v="B09WRMNJ9G"/>
    <x v="397"/>
    <x v="1"/>
    <s v="Mobiles&amp;Accessories"/>
    <s v="Smartphones&amp;BasicMobiles"/>
    <s v="Smartphones"/>
    <m/>
    <n v="38999"/>
    <n v="0.1"/>
    <s v="No"/>
    <x v="0"/>
    <x v="8"/>
    <x v="0"/>
    <n v="11029"/>
    <n v="430119971"/>
    <n v="42999"/>
    <n v="46999"/>
    <n v="8.3000000000000007"/>
    <n v="12.4"/>
  </r>
  <r>
    <s v="B0B14MR9L1"/>
    <x v="363"/>
    <x v="1"/>
    <s v="Mobiles&amp;Accessories"/>
    <s v="Smartphones&amp;BasicMobiles"/>
    <s v="Smartphones"/>
    <m/>
    <n v="24999"/>
    <n v="0.32"/>
    <s v="No"/>
    <x v="0"/>
    <x v="5"/>
    <x v="3"/>
    <n v="22318"/>
    <n v="557927682"/>
    <n v="32999"/>
    <n v="40999"/>
    <n v="7.88"/>
    <n v="11.66"/>
  </r>
  <r>
    <s v="B09ZPL5VYM"/>
    <x v="398"/>
    <x v="1"/>
    <s v="Mobiles&amp;Accessories"/>
    <s v="MobileAccessories"/>
    <s v="Stands"/>
    <m/>
    <n v="499"/>
    <n v="0.6"/>
    <s v="Yes"/>
    <x v="1"/>
    <x v="3"/>
    <x v="3"/>
    <n v="1786"/>
    <n v="891214"/>
    <n v="-95.1"/>
    <n v="-203.41"/>
    <n v="-311.72000000000003"/>
    <n v="-420.03"/>
  </r>
  <r>
    <s v="B0993BB11X"/>
    <x v="399"/>
    <x v="1"/>
    <s v="Mobiles&amp;Accessories"/>
    <s v="MobileAccessories"/>
    <s v="Chargers"/>
    <s v="PowerBanks"/>
    <n v="1599"/>
    <n v="0.38"/>
    <s v="No"/>
    <x v="0"/>
    <x v="5"/>
    <x v="1"/>
    <n v="7222"/>
    <n v="11547978"/>
    <n v="2199"/>
    <n v="2799"/>
    <n v="7.62"/>
    <n v="11.24"/>
  </r>
  <r>
    <s v="B09V2PZDX8"/>
    <x v="400"/>
    <x v="1"/>
    <s v="Mobiles&amp;Accessories"/>
    <s v="Smartphones&amp;BasicMobiles"/>
    <s v="BasicMobiles"/>
    <m/>
    <n v="1599"/>
    <n v="0.19"/>
    <s v="No"/>
    <x v="0"/>
    <x v="6"/>
    <x v="1"/>
    <n v="128311"/>
    <n v="205169289"/>
    <n v="1899"/>
    <n v="2199"/>
    <n v="7.81"/>
    <n v="11.62"/>
  </r>
  <r>
    <s v="B085W8CFLH"/>
    <x v="401"/>
    <x v="1"/>
    <s v="Headphones,Earbuds&amp;Accessories"/>
    <s v="Headphones"/>
    <s v="In-Ear"/>
    <m/>
    <n v="1800"/>
    <n v="0.67"/>
    <s v="Yes"/>
    <x v="0"/>
    <x v="0"/>
    <x v="12"/>
    <n v="83996"/>
    <n v="151192800"/>
    <n v="3001"/>
    <n v="4202"/>
    <n v="6.33"/>
    <n v="9.16"/>
  </r>
  <r>
    <s v="B09MT6XSFW"/>
    <x v="402"/>
    <x v="1"/>
    <s v="Accessories"/>
    <s v="MemoryCards"/>
    <s v="MicroSD"/>
    <m/>
    <n v="1899"/>
    <n v="0.68"/>
    <s v="Yes"/>
    <x v="0"/>
    <x v="0"/>
    <x v="4"/>
    <n v="140036"/>
    <n v="265928364"/>
    <n v="3199"/>
    <n v="4499"/>
    <n v="7.92"/>
    <n v="11.54"/>
  </r>
  <r>
    <s v="B07RD611Z8"/>
    <x v="403"/>
    <x v="1"/>
    <s v="Mobiles&amp;Accessories"/>
    <s v="MobileAccessories"/>
    <s v="Chargers"/>
    <s v="PowerBanks"/>
    <n v="2499"/>
    <n v="0.28000000000000003"/>
    <s v="No"/>
    <x v="0"/>
    <x v="4"/>
    <x v="3"/>
    <n v="18678"/>
    <n v="46676322"/>
    <n v="3199"/>
    <n v="3899"/>
    <n v="7.92"/>
    <n v="11.74"/>
  </r>
  <r>
    <s v="B0B4F52B5X"/>
    <x v="404"/>
    <x v="1"/>
    <s v="Mobiles&amp;Accessories"/>
    <s v="Smartphones&amp;BasicMobiles"/>
    <s v="Smartphones"/>
    <m/>
    <n v="14999"/>
    <n v="0.27"/>
    <s v="No"/>
    <x v="0"/>
    <x v="4"/>
    <x v="3"/>
    <n v="18998"/>
    <n v="284951002"/>
    <n v="18999"/>
    <n v="22999"/>
    <n v="7.93"/>
    <n v="11.76"/>
  </r>
  <r>
    <s v="B096VF5YYF"/>
    <x v="405"/>
    <x v="1"/>
    <s v="WearableTechnology"/>
    <s v="SmartWatches"/>
    <m/>
    <m/>
    <n v="7990"/>
    <n v="0.62"/>
    <s v="Yes"/>
    <x v="0"/>
    <x v="0"/>
    <x v="3"/>
    <n v="48449"/>
    <n v="387107510"/>
    <n v="12981"/>
    <n v="17972"/>
    <n v="7.58"/>
    <n v="11.06"/>
  </r>
  <r>
    <s v="B0B5D39BCD"/>
    <x v="406"/>
    <x v="1"/>
    <s v="WearableTechnology"/>
    <s v="SmartWatches"/>
    <m/>
    <m/>
    <n v="7990"/>
    <n v="0.75"/>
    <s v="Yes"/>
    <x v="0"/>
    <x v="7"/>
    <x v="11"/>
    <n v="17831"/>
    <n v="142469690"/>
    <n v="13981"/>
    <n v="19972"/>
    <n v="6.85"/>
    <n v="9.9"/>
  </r>
  <r>
    <s v="B09XBJ1CTN"/>
    <x v="407"/>
    <x v="1"/>
    <s v="Mobiles&amp;Accessories"/>
    <s v="MobileAccessories"/>
    <s v="Chargers"/>
    <s v="WallChargers"/>
    <n v="999"/>
    <n v="0.35"/>
    <s v="No"/>
    <x v="1"/>
    <x v="5"/>
    <x v="0"/>
    <n v="1315"/>
    <n v="1313685"/>
    <n v="-320.125"/>
    <n v="-613.42999999999995"/>
    <n v="-906.73500000000001"/>
    <n v="-1200.04"/>
  </r>
  <r>
    <s v="B0B4F5L738"/>
    <x v="387"/>
    <x v="1"/>
    <s v="Mobiles&amp;Accessories"/>
    <s v="Smartphones&amp;BasicMobiles"/>
    <s v="Smartphones"/>
    <m/>
    <n v="19499"/>
    <n v="0.28000000000000003"/>
    <s v="No"/>
    <x v="0"/>
    <x v="4"/>
    <x v="3"/>
    <n v="18998"/>
    <n v="370442002"/>
    <n v="24999"/>
    <n v="30499"/>
    <n v="7.92"/>
    <n v="11.74"/>
  </r>
  <r>
    <s v="B08MTCKDYN"/>
    <x v="408"/>
    <x v="1"/>
    <s v="Mobiles&amp;Accessories"/>
    <s v="MobileAccessories"/>
    <s v="D√©cor"/>
    <m/>
    <n v="299"/>
    <n v="0.6"/>
    <s v="Yes"/>
    <x v="1"/>
    <x v="3"/>
    <x v="3"/>
    <n v="5999"/>
    <n v="1793701"/>
    <n v="-55.1"/>
    <n v="-119.41"/>
    <n v="-183.72"/>
    <n v="-248.03"/>
  </r>
  <r>
    <s v="B09QS8V5N8"/>
    <x v="409"/>
    <x v="1"/>
    <s v="Mobiles&amp;Accessories"/>
    <s v="Smartphones&amp;BasicMobiles"/>
    <s v="Smartphones"/>
    <m/>
    <n v="17999"/>
    <n v="0.28000000000000003"/>
    <s v="No"/>
    <x v="0"/>
    <x v="4"/>
    <x v="3"/>
    <n v="50772"/>
    <n v="913845228"/>
    <n v="22999"/>
    <n v="27999"/>
    <n v="7.92"/>
    <n v="11.74"/>
  </r>
  <r>
    <s v="B09T2WRLJJ"/>
    <x v="410"/>
    <x v="1"/>
    <s v="Mobiles&amp;Accessories"/>
    <s v="Smartphones&amp;BasicMobiles"/>
    <s v="Smartphones"/>
    <m/>
    <n v="26999"/>
    <n v="0.22"/>
    <s v="No"/>
    <x v="0"/>
    <x v="4"/>
    <x v="2"/>
    <n v="25824"/>
    <n v="697222176"/>
    <n v="32999"/>
    <n v="38999"/>
    <n v="7.58"/>
    <n v="11.26"/>
  </r>
  <r>
    <s v="B089WB69Y1"/>
    <x v="411"/>
    <x v="1"/>
    <s v="Mobiles&amp;Accessories"/>
    <s v="MobileAccessories"/>
    <s v="Chargers"/>
    <s v="WallChargers"/>
    <n v="649"/>
    <n v="0.62"/>
    <s v="Yes"/>
    <x v="1"/>
    <x v="0"/>
    <x v="1"/>
    <n v="14404"/>
    <n v="9348196"/>
    <n v="-120.19"/>
    <n v="-258.52800000000002"/>
    <n v="-396.86599999999999"/>
    <n v="-535.20399999999995"/>
  </r>
  <r>
    <s v="B0116MIKKC"/>
    <x v="412"/>
    <x v="1"/>
    <s v="Mobiles&amp;Accessories"/>
    <s v="MobileAccessories"/>
    <s v="Chargers"/>
    <s v="WallChargers"/>
    <n v="171"/>
    <n v="0.42"/>
    <s v="No"/>
    <x v="1"/>
    <x v="1"/>
    <x v="6"/>
    <n v="11339"/>
    <n v="1938969"/>
    <n v="-44.79"/>
    <n v="-90.197999999999993"/>
    <n v="-135.60599999999999"/>
    <n v="-181.01400000000001"/>
  </r>
  <r>
    <s v="B09P858DK8"/>
    <x v="413"/>
    <x v="1"/>
    <s v="Mobiles&amp;Accessories"/>
    <s v="MobileAccessories"/>
    <s v="AutomobileAccessories"/>
    <s v="Cradles"/>
    <n v="1999"/>
    <n v="0.76"/>
    <s v="Yes"/>
    <x v="0"/>
    <x v="7"/>
    <x v="1"/>
    <n v="3626"/>
    <n v="7248374"/>
    <n v="3509"/>
    <n v="5019"/>
    <n v="7.24"/>
    <n v="10.48"/>
  </r>
  <r>
    <s v="B07DJLFMPS"/>
    <x v="414"/>
    <x v="1"/>
    <s v="Accessories"/>
    <s v="MemoryCards"/>
    <s v="MicroSD"/>
    <m/>
    <n v="1600"/>
    <n v="0.77"/>
    <s v="Yes"/>
    <x v="0"/>
    <x v="7"/>
    <x v="1"/>
    <n v="32625"/>
    <n v="52200000"/>
    <n v="2831"/>
    <n v="4062"/>
    <n v="7.23"/>
    <n v="10.46"/>
  </r>
  <r>
    <s v="B07WHQWXL7"/>
    <x v="415"/>
    <x v="1"/>
    <s v="Mobiles&amp;Accessories"/>
    <s v="Smartphones&amp;BasicMobiles"/>
    <s v="Smartphones"/>
    <m/>
    <n v="20999"/>
    <n v="0.26"/>
    <s v="No"/>
    <x v="0"/>
    <x v="4"/>
    <x v="3"/>
    <n v="19252"/>
    <n v="404272748"/>
    <n v="26499"/>
    <n v="31999"/>
    <n v="7.94"/>
    <n v="11.78"/>
  </r>
  <r>
    <s v="B07WDK3ZS6"/>
    <x v="416"/>
    <x v="1"/>
    <s v="Mobiles&amp;Accessories"/>
    <s v="Smartphones&amp;BasicMobiles"/>
    <s v="Smartphones"/>
    <m/>
    <n v="18999"/>
    <n v="0.18"/>
    <s v="No"/>
    <x v="0"/>
    <x v="6"/>
    <x v="3"/>
    <n v="19252"/>
    <n v="365768748"/>
    <n v="22499"/>
    <n v="25999"/>
    <n v="8.02"/>
    <n v="11.94"/>
  </r>
  <r>
    <s v="B09T2S8X9C"/>
    <x v="417"/>
    <x v="1"/>
    <s v="Mobiles&amp;Accessories"/>
    <s v="Smartphones&amp;BasicMobiles"/>
    <s v="Smartphones"/>
    <m/>
    <n v="28999"/>
    <n v="0.21"/>
    <s v="No"/>
    <x v="0"/>
    <x v="4"/>
    <x v="2"/>
    <n v="25824"/>
    <n v="748870176"/>
    <n v="34999"/>
    <n v="40999"/>
    <n v="7.59"/>
    <n v="11.28"/>
  </r>
  <r>
    <s v="B07S9S86BF"/>
    <x v="418"/>
    <x v="1"/>
    <s v="Headphones,Earbuds&amp;Accessories"/>
    <s v="Headphones"/>
    <s v="In-Ear"/>
    <m/>
    <n v="1490"/>
    <n v="0.6"/>
    <s v="Yes"/>
    <x v="0"/>
    <x v="3"/>
    <x v="3"/>
    <n v="161679"/>
    <n v="240901710"/>
    <n v="2381"/>
    <n v="3272"/>
    <n v="7.6"/>
    <n v="11.1"/>
  </r>
  <r>
    <s v="B07N8RQ6W7"/>
    <x v="419"/>
    <x v="1"/>
    <s v="Mobiles&amp;Accessories"/>
    <s v="MobileAccessories"/>
    <s v="Stands"/>
    <m/>
    <n v="699"/>
    <n v="0.81"/>
    <s v="Yes"/>
    <x v="1"/>
    <x v="2"/>
    <x v="3"/>
    <n v="16685"/>
    <n v="11662815"/>
    <n v="-62.494999999999898"/>
    <n v="-171.28399999999999"/>
    <n v="-280.07299999999998"/>
    <n v="-388.86200000000002"/>
  </r>
  <r>
    <s v="B09FKDH6FS"/>
    <x v="420"/>
    <x v="1"/>
    <s v="Mobiles&amp;Accessories"/>
    <s v="Smartphones&amp;BasicMobiles"/>
    <s v="Smartphones"/>
    <m/>
    <n v="7999"/>
    <n v="0.06"/>
    <s v="No"/>
    <x v="0"/>
    <x v="8"/>
    <x v="1"/>
    <n v="30907"/>
    <n v="247225093"/>
    <n v="8499"/>
    <n v="8999"/>
    <n v="7.94"/>
    <n v="11.88"/>
  </r>
  <r>
    <s v="B08HVJCW95"/>
    <x v="421"/>
    <x v="1"/>
    <s v="Mobiles&amp;Accessories"/>
    <s v="MobileAccessories"/>
    <s v="Chargers"/>
    <s v="PowerBanks"/>
    <n v="2199"/>
    <n v="0.48"/>
    <s v="No"/>
    <x v="0"/>
    <x v="1"/>
    <x v="4"/>
    <n v="178912"/>
    <n v="393427488"/>
    <n v="3249"/>
    <n v="4299"/>
    <n v="8.1199999999999992"/>
    <n v="11.94"/>
  </r>
  <r>
    <s v="B09YDFDVNS"/>
    <x v="422"/>
    <x v="1"/>
    <s v="Mobiles&amp;Accessories"/>
    <s v="Smartphones&amp;BasicMobiles"/>
    <s v="BasicMobiles"/>
    <m/>
    <n v="1699"/>
    <n v="0.22"/>
    <s v="No"/>
    <x v="0"/>
    <x v="4"/>
    <x v="1"/>
    <n v="128311"/>
    <n v="218000389"/>
    <n v="2074"/>
    <n v="2449"/>
    <n v="7.78"/>
    <n v="11.56"/>
  </r>
  <r>
    <s v="B07WGPKTS4"/>
    <x v="423"/>
    <x v="1"/>
    <s v="Mobiles&amp;Accessories"/>
    <s v="Smartphones&amp;BasicMobiles"/>
    <s v="Smartphones"/>
    <m/>
    <n v="19999"/>
    <n v="0.3"/>
    <s v="No"/>
    <x v="0"/>
    <x v="4"/>
    <x v="3"/>
    <n v="19252"/>
    <n v="385020748"/>
    <n v="25999"/>
    <n v="31999"/>
    <n v="7.9"/>
    <n v="11.7"/>
  </r>
  <r>
    <s v="B09MZCQYHZ"/>
    <x v="424"/>
    <x v="1"/>
    <s v="Mobiles&amp;Accessories"/>
    <s v="MobileAccessories"/>
    <s v="Chargers"/>
    <s v="PowerBanks"/>
    <n v="1599"/>
    <n v="0.38"/>
    <s v="No"/>
    <x v="0"/>
    <x v="5"/>
    <x v="1"/>
    <n v="7222"/>
    <n v="11547978"/>
    <n v="2199"/>
    <n v="2799"/>
    <n v="7.62"/>
    <n v="11.24"/>
  </r>
  <r>
    <s v="B0B4F2ZWL3"/>
    <x v="425"/>
    <x v="1"/>
    <s v="Mobiles&amp;Accessories"/>
    <s v="Smartphones&amp;BasicMobiles"/>
    <s v="Smartphones"/>
    <m/>
    <n v="17999"/>
    <n v="0.28000000000000003"/>
    <s v="No"/>
    <x v="0"/>
    <x v="4"/>
    <x v="3"/>
    <n v="18998"/>
    <n v="341945002"/>
    <n v="22999"/>
    <n v="27999"/>
    <n v="7.92"/>
    <n v="11.74"/>
  </r>
  <r>
    <s v="B08VB2CMR3"/>
    <x v="426"/>
    <x v="1"/>
    <s v="Mobiles&amp;Accessories"/>
    <s v="Smartphones&amp;BasicMobiles"/>
    <s v="Smartphones"/>
    <m/>
    <n v="20990"/>
    <n v="0.26"/>
    <s v="No"/>
    <x v="0"/>
    <x v="4"/>
    <x v="0"/>
    <n v="32916"/>
    <n v="690906840"/>
    <n v="26490"/>
    <n v="31990"/>
    <n v="8.14"/>
    <n v="12.08"/>
  </r>
  <r>
    <s v="B095RTJH1M"/>
    <x v="427"/>
    <x v="1"/>
    <s v="Mobiles&amp;Accessories"/>
    <s v="MobileAccessories"/>
    <s v="Maintenance,Upkeep&amp;Repairs"/>
    <s v="ScreenProtectors"/>
    <n v="2899"/>
    <n v="0.66"/>
    <s v="Yes"/>
    <x v="0"/>
    <x v="0"/>
    <x v="13"/>
    <n v="26603"/>
    <n v="77122097"/>
    <n v="4799"/>
    <n v="6699"/>
    <n v="8.5399999999999991"/>
    <n v="12.48"/>
  </r>
  <r>
    <s v="B097R25DP7"/>
    <x v="428"/>
    <x v="1"/>
    <s v="WearableTechnology"/>
    <s v="SmartWatches"/>
    <m/>
    <m/>
    <n v="4999"/>
    <n v="0.68"/>
    <s v="Yes"/>
    <x v="0"/>
    <x v="0"/>
    <x v="1"/>
    <n v="67950"/>
    <n v="339682050"/>
    <n v="8399"/>
    <n v="11799"/>
    <n v="7.32"/>
    <n v="10.64"/>
  </r>
  <r>
    <s v="B09YDFKJF8"/>
    <x v="429"/>
    <x v="1"/>
    <s v="Mobiles&amp;Accessories"/>
    <s v="Smartphones&amp;BasicMobiles"/>
    <s v="BasicMobiles"/>
    <m/>
    <n v="1699"/>
    <n v="0.22"/>
    <s v="No"/>
    <x v="0"/>
    <x v="4"/>
    <x v="1"/>
    <n v="128311"/>
    <n v="218000389"/>
    <n v="2074"/>
    <n v="2449"/>
    <n v="7.78"/>
    <n v="11.56"/>
  </r>
  <r>
    <s v="B07WDK3ZS2"/>
    <x v="430"/>
    <x v="1"/>
    <s v="Mobiles&amp;Accessories"/>
    <s v="Smartphones&amp;BasicMobiles"/>
    <s v="Smartphones"/>
    <m/>
    <n v="29990"/>
    <n v="0.3"/>
    <s v="No"/>
    <x v="0"/>
    <x v="4"/>
    <x v="4"/>
    <n v="9499"/>
    <n v="284875010"/>
    <n v="38981"/>
    <n v="47972"/>
    <n v="8.3000000000000007"/>
    <n v="12.3"/>
  </r>
  <r>
    <s v="B08RZ5K9YH"/>
    <x v="431"/>
    <x v="1"/>
    <s v="Mobiles&amp;Accessories"/>
    <s v="MobileAccessories"/>
    <s v="Chargers"/>
    <s v="WallChargers"/>
    <n v="1999"/>
    <n v="0.5"/>
    <s v="No"/>
    <x v="0"/>
    <x v="1"/>
    <x v="4"/>
    <n v="1777"/>
    <n v="3552223"/>
    <n v="2999"/>
    <n v="3999"/>
    <n v="8.1"/>
    <n v="11.9"/>
  </r>
  <r>
    <s v="B08444S68L"/>
    <x v="432"/>
    <x v="1"/>
    <s v="Mobiles&amp;Accessories"/>
    <s v="Smartphones&amp;BasicMobiles"/>
    <s v="Smartphones"/>
    <m/>
    <n v="15990"/>
    <n v="0.22"/>
    <s v="No"/>
    <x v="0"/>
    <x v="4"/>
    <x v="0"/>
    <n v="58506"/>
    <n v="935510940"/>
    <n v="19490"/>
    <n v="22990"/>
    <n v="8.18"/>
    <n v="12.16"/>
  </r>
  <r>
    <s v="B07WHQBZLS"/>
    <x v="433"/>
    <x v="1"/>
    <s v="Mobiles&amp;Accessories"/>
    <s v="Smartphones&amp;BasicMobiles"/>
    <s v="Smartphones"/>
    <m/>
    <n v="21990"/>
    <n v="0.18"/>
    <s v="No"/>
    <x v="0"/>
    <x v="6"/>
    <x v="1"/>
    <n v="21350"/>
    <n v="469486500"/>
    <n v="25981"/>
    <n v="29972"/>
    <n v="7.82"/>
    <n v="11.64"/>
  </r>
  <r>
    <s v="B09JS562TP"/>
    <x v="434"/>
    <x v="1"/>
    <s v="Mobiles&amp;Accessories"/>
    <s v="Smartphones&amp;BasicMobiles"/>
    <s v="BasicMobiles"/>
    <m/>
    <n v="1630"/>
    <n v="0.14000000000000001"/>
    <s v="No"/>
    <x v="0"/>
    <x v="6"/>
    <x v="1"/>
    <n v="9378"/>
    <n v="15286140"/>
    <n v="1861"/>
    <n v="2092"/>
    <n v="7.86"/>
    <n v="11.72"/>
  </r>
  <r>
    <s v="B09V17S2BG"/>
    <x v="435"/>
    <x v="1"/>
    <s v="WearableTechnology"/>
    <s v="SmartWatches"/>
    <m/>
    <m/>
    <n v="6990"/>
    <n v="0.79"/>
    <s v="Yes"/>
    <x v="0"/>
    <x v="7"/>
    <x v="2"/>
    <n v="21796"/>
    <n v="152354040"/>
    <n v="12481"/>
    <n v="17972"/>
    <n v="7.01"/>
    <n v="10.119999999999999"/>
  </r>
  <r>
    <s v="B0B5CGTBKV"/>
    <x v="436"/>
    <x v="1"/>
    <s v="WearableTechnology"/>
    <s v="SmartWatches"/>
    <m/>
    <m/>
    <n v="7990"/>
    <n v="0.75"/>
    <s v="Yes"/>
    <x v="0"/>
    <x v="7"/>
    <x v="11"/>
    <n v="17833"/>
    <n v="142485670"/>
    <n v="13981"/>
    <n v="19972"/>
    <n v="6.85"/>
    <n v="9.9"/>
  </r>
  <r>
    <s v="B0B23LW7NV"/>
    <x v="437"/>
    <x v="1"/>
    <s v="Mobiles&amp;Accessories"/>
    <s v="MobileAccessories"/>
    <s v="Maintenance,Upkeep&amp;Repairs"/>
    <s v="ScreenProtectors"/>
    <n v="2899"/>
    <n v="0.66"/>
    <s v="Yes"/>
    <x v="0"/>
    <x v="0"/>
    <x v="16"/>
    <n v="7779"/>
    <n v="22551321"/>
    <n v="4799"/>
    <n v="6699"/>
    <n v="8.74"/>
    <n v="12.78"/>
  </r>
  <r>
    <s v="B09KGV7WSV"/>
    <x v="438"/>
    <x v="1"/>
    <s v="Mobiles&amp;Accessories"/>
    <s v="MobileAccessories"/>
    <s v="StylusPens"/>
    <m/>
    <n v="5999"/>
    <n v="0.65"/>
    <s v="Yes"/>
    <x v="0"/>
    <x v="0"/>
    <x v="4"/>
    <n v="17129"/>
    <n v="102756871"/>
    <n v="9899"/>
    <n v="13799"/>
    <n v="7.95"/>
    <n v="11.6"/>
  </r>
  <r>
    <s v="B0971DWFDT"/>
    <x v="439"/>
    <x v="1"/>
    <s v="Mobiles&amp;Accessories"/>
    <s v="MobileAccessories"/>
    <s v="Chargers"/>
    <s v="AutomobileChargers"/>
    <n v="699"/>
    <n v="0.52"/>
    <s v="Yes"/>
    <x v="1"/>
    <x v="3"/>
    <x v="0"/>
    <n v="4969"/>
    <n v="3473331"/>
    <n v="-164.04"/>
    <n v="-333.72800000000097"/>
    <n v="-503.416"/>
    <n v="-673.10400000000004"/>
  </r>
  <r>
    <s v="B0BNV7JM5Y"/>
    <x v="440"/>
    <x v="1"/>
    <s v="WearableTechnology"/>
    <s v="SmartWatches"/>
    <m/>
    <m/>
    <n v="7990"/>
    <n v="0.62"/>
    <s v="Yes"/>
    <x v="0"/>
    <x v="0"/>
    <x v="3"/>
    <n v="154"/>
    <n v="1230460"/>
    <n v="12981"/>
    <n v="17972"/>
    <n v="7.58"/>
    <n v="11.06"/>
  </r>
  <r>
    <s v="B0B53QFZPY"/>
    <x v="441"/>
    <x v="1"/>
    <s v="WearableTechnology"/>
    <s v="SmartWatches"/>
    <m/>
    <m/>
    <n v="5999"/>
    <n v="0.78"/>
    <s v="Yes"/>
    <x v="0"/>
    <x v="7"/>
    <x v="8"/>
    <n v="4415"/>
    <n v="26485585"/>
    <n v="10699"/>
    <n v="15399"/>
    <n v="5.82"/>
    <n v="8.34"/>
  </r>
  <r>
    <s v="B07WJWRNVK"/>
    <x v="442"/>
    <x v="1"/>
    <s v="Mobiles&amp;Accessories"/>
    <s v="Smartphones&amp;BasicMobiles"/>
    <s v="Smartphones"/>
    <m/>
    <n v="20990"/>
    <n v="0.21"/>
    <s v="No"/>
    <x v="0"/>
    <x v="4"/>
    <x v="1"/>
    <n v="21350"/>
    <n v="448136500"/>
    <n v="25481"/>
    <n v="29972"/>
    <n v="7.79"/>
    <n v="11.58"/>
  </r>
  <r>
    <s v="B01F25X6RQ"/>
    <x v="443"/>
    <x v="1"/>
    <s v="Headphones,Earbuds&amp;Accessories"/>
    <s v="Headphones"/>
    <s v="In-Ear"/>
    <m/>
    <n v="499"/>
    <n v="0"/>
    <s v="No"/>
    <x v="1"/>
    <x v="8"/>
    <x v="0"/>
    <n v="31539"/>
    <n v="15737961"/>
    <n v="-245.3"/>
    <n v="-443.64"/>
    <n v="-641.98"/>
    <n v="-840.32"/>
  </r>
  <r>
    <s v="B0B244R4KB"/>
    <x v="444"/>
    <x v="1"/>
    <s v="Mobiles&amp;Accessories"/>
    <s v="MobileAccessories"/>
    <s v="Maintenance,Upkeep&amp;Repairs"/>
    <s v="ScreenProtectors"/>
    <n v="2899"/>
    <n v="0.66"/>
    <s v="Yes"/>
    <x v="0"/>
    <x v="0"/>
    <x v="13"/>
    <n v="6129"/>
    <n v="17767971"/>
    <n v="4799"/>
    <n v="6699"/>
    <n v="8.5399999999999991"/>
    <n v="12.48"/>
  </r>
  <r>
    <s v="B0BMGG6NKT"/>
    <x v="445"/>
    <x v="1"/>
    <s v="Mobiles&amp;Accessories"/>
    <s v="Smartphones&amp;BasicMobiles"/>
    <s v="Smartphones"/>
    <m/>
    <n v="13499"/>
    <n v="0.22"/>
    <s v="No"/>
    <x v="0"/>
    <x v="4"/>
    <x v="0"/>
    <n v="284"/>
    <n v="3833716"/>
    <n v="16499"/>
    <n v="19499"/>
    <n v="8.18"/>
    <n v="12.16"/>
  </r>
  <r>
    <s v="B092JHPL72"/>
    <x v="446"/>
    <x v="1"/>
    <s v="Mobiles&amp;Accessories"/>
    <s v="MobileAccessories"/>
    <s v="Mounts"/>
    <s v="Bedstand&amp;DeskMounts"/>
    <n v="999"/>
    <n v="0.75"/>
    <s v="Yes"/>
    <x v="1"/>
    <x v="7"/>
    <x v="7"/>
    <n v="3234"/>
    <n v="3230766"/>
    <n v="-121.425"/>
    <n v="-295.44"/>
    <n v="-469.45499999999998"/>
    <n v="-643.47"/>
  </r>
  <r>
    <s v="B09GFM8CGS"/>
    <x v="447"/>
    <x v="1"/>
    <s v="Mobiles&amp;Accessories"/>
    <s v="Smartphones&amp;BasicMobiles"/>
    <s v="Smartphones"/>
    <m/>
    <n v="7999"/>
    <n v="0.19"/>
    <s v="No"/>
    <x v="0"/>
    <x v="6"/>
    <x v="3"/>
    <n v="313832"/>
    <n v="2510342168"/>
    <n v="9499"/>
    <n v="10999"/>
    <n v="8.01"/>
    <n v="11.92"/>
  </r>
  <r>
    <s v="B0B3MWYCHQ"/>
    <x v="448"/>
    <x v="1"/>
    <s v="WearableTechnology"/>
    <s v="SmartWatches"/>
    <m/>
    <m/>
    <n v="9999"/>
    <n v="0.7"/>
    <s v="Yes"/>
    <x v="0"/>
    <x v="0"/>
    <x v="0"/>
    <n v="20879"/>
    <n v="208769121"/>
    <n v="16999"/>
    <n v="23999"/>
    <n v="7.7"/>
    <n v="11.2"/>
  </r>
  <r>
    <s v="B09J2MM5C6"/>
    <x v="449"/>
    <x v="1"/>
    <s v="Mobiles&amp;Accessories"/>
    <s v="MobileAccessories"/>
    <s v="Cases&amp;Covers"/>
    <s v="BasicCases"/>
    <n v="1499"/>
    <n v="0.81"/>
    <s v="Yes"/>
    <x v="0"/>
    <x v="2"/>
    <x v="0"/>
    <n v="2646"/>
    <n v="3966354"/>
    <n v="2719"/>
    <n v="3939"/>
    <n v="7.59"/>
    <n v="10.98"/>
  </r>
  <r>
    <s v="B07Q4QV1DL"/>
    <x v="450"/>
    <x v="1"/>
    <s v="Mobiles&amp;Accessories"/>
    <s v="MobileAccessories"/>
    <s v="Stands"/>
    <m/>
    <n v="1499"/>
    <n v="0.82"/>
    <s v="Yes"/>
    <x v="0"/>
    <x v="2"/>
    <x v="6"/>
    <n v="28978"/>
    <n v="43438022"/>
    <n v="2729"/>
    <n v="3959"/>
    <n v="8.18"/>
    <n v="11.86"/>
  </r>
  <r>
    <s v="B0B56YRBNT"/>
    <x v="451"/>
    <x v="1"/>
    <s v="Mobiles&amp;Accessories"/>
    <s v="Smartphones&amp;BasicMobiles"/>
    <s v="Smartphones"/>
    <m/>
    <n v="13499"/>
    <n v="0.33"/>
    <s v="No"/>
    <x v="0"/>
    <x v="5"/>
    <x v="11"/>
    <n v="3145"/>
    <n v="42454355"/>
    <n v="17999"/>
    <n v="22499"/>
    <n v="7.27"/>
    <n v="10.74"/>
  </r>
  <r>
    <s v="B01DF26V7A"/>
    <x v="452"/>
    <x v="1"/>
    <s v="Headphones,Earbuds&amp;Accessories"/>
    <s v="Headphones"/>
    <s v="In-Ear"/>
    <m/>
    <n v="1299"/>
    <n v="0.54"/>
    <s v="Yes"/>
    <x v="0"/>
    <x v="3"/>
    <x v="3"/>
    <n v="192589"/>
    <n v="250173111"/>
    <n v="1999"/>
    <n v="2699"/>
    <n v="7.66"/>
    <n v="11.22"/>
  </r>
  <r>
    <s v="B08K4PSZ3V"/>
    <x v="453"/>
    <x v="1"/>
    <s v="Mobiles&amp;Accessories"/>
    <s v="MobileAccessories"/>
    <s v="StylusPens"/>
    <m/>
    <n v="999"/>
    <n v="0.65"/>
    <s v="Yes"/>
    <x v="1"/>
    <x v="0"/>
    <x v="11"/>
    <n v="16557"/>
    <n v="16540443"/>
    <n v="-170.375"/>
    <n v="-373.77"/>
    <n v="-577.16499999999996"/>
    <n v="-780.56"/>
  </r>
  <r>
    <s v="B0B4F1YC3J"/>
    <x v="387"/>
    <x v="1"/>
    <s v="Mobiles&amp;Accessories"/>
    <s v="Smartphones&amp;BasicMobiles"/>
    <s v="Smartphones"/>
    <m/>
    <n v="19499"/>
    <n v="0.28000000000000003"/>
    <s v="No"/>
    <x v="0"/>
    <x v="4"/>
    <x v="3"/>
    <n v="18998"/>
    <n v="370442002"/>
    <n v="24999"/>
    <n v="30499"/>
    <n v="7.92"/>
    <n v="11.74"/>
  </r>
  <r>
    <s v="B08K4RDQ71"/>
    <x v="454"/>
    <x v="1"/>
    <s v="Mobiles&amp;Accessories"/>
    <s v="MobileAccessories"/>
    <s v="StylusPens"/>
    <m/>
    <n v="999"/>
    <n v="0.65"/>
    <s v="Yes"/>
    <x v="1"/>
    <x v="0"/>
    <x v="11"/>
    <n v="16557"/>
    <n v="16540443"/>
    <n v="-170.375"/>
    <n v="-373.77"/>
    <n v="-577.16499999999996"/>
    <n v="-780.56"/>
  </r>
  <r>
    <s v="B085CZ3SR1"/>
    <x v="455"/>
    <x v="1"/>
    <s v="Mobiles&amp;Accessories"/>
    <s v="MobileAccessories"/>
    <s v="Chargers"/>
    <s v="WallChargers"/>
    <n v="599"/>
    <n v="0.17"/>
    <s v="No"/>
    <x v="1"/>
    <x v="6"/>
    <x v="0"/>
    <n v="21916"/>
    <n v="13127684"/>
    <n v="-245.215"/>
    <n v="-453.53800000000001"/>
    <n v="-661.86099999999999"/>
    <n v="-870.18399999999997"/>
  </r>
  <r>
    <s v="B09YV3K34W"/>
    <x v="362"/>
    <x v="1"/>
    <s v="WearableTechnology"/>
    <s v="SmartWatches"/>
    <m/>
    <m/>
    <n v="9999"/>
    <n v="0.78"/>
    <s v="Yes"/>
    <x v="0"/>
    <x v="7"/>
    <x v="0"/>
    <n v="29472"/>
    <n v="294690528"/>
    <n v="17799"/>
    <n v="25599"/>
    <n v="7.62"/>
    <n v="11.04"/>
  </r>
  <r>
    <s v="B09Z6WH2N1"/>
    <x v="456"/>
    <x v="1"/>
    <s v="Mobiles&amp;Accessories"/>
    <s v="MobileAccessories"/>
    <s v="D√©cor"/>
    <m/>
    <n v="499"/>
    <n v="0.81"/>
    <s v="Yes"/>
    <x v="1"/>
    <x v="2"/>
    <x v="0"/>
    <n v="1949"/>
    <n v="972551"/>
    <n v="-42.894999999999897"/>
    <n v="-119.95399999999999"/>
    <n v="-197.01300000000001"/>
    <n v="-274.072"/>
  </r>
  <r>
    <s v="B09NL4DJ2Z"/>
    <x v="457"/>
    <x v="0"/>
    <s v="Accessories&amp;Peripherals"/>
    <s v="Cables&amp;Accessories"/>
    <s v="Cables"/>
    <s v="USBCables"/>
    <n v="249"/>
    <n v="0.44"/>
    <s v="No"/>
    <x v="1"/>
    <x v="1"/>
    <x v="1"/>
    <n v="9377"/>
    <n v="2334873"/>
    <n v="-65.28"/>
    <n v="-130.636"/>
    <n v="-195.99199999999999"/>
    <n v="-261.34800000000001"/>
  </r>
  <r>
    <s v="B0BGSV43WY"/>
    <x v="458"/>
    <x v="1"/>
    <s v="WearableTechnology"/>
    <s v="SmartWatches"/>
    <m/>
    <m/>
    <n v="7999"/>
    <n v="0.44"/>
    <s v="No"/>
    <x v="0"/>
    <x v="1"/>
    <x v="12"/>
    <n v="37"/>
    <n v="295963"/>
    <n v="11499"/>
    <n v="14999"/>
    <n v="6.56"/>
    <n v="9.6199999999999992"/>
  </r>
  <r>
    <s v="B0926V9CTV"/>
    <x v="459"/>
    <x v="1"/>
    <s v="Mobiles&amp;Accessories"/>
    <s v="MobileAccessories"/>
    <s v="Stands"/>
    <m/>
    <n v="599"/>
    <n v="0.85"/>
    <s v="Yes"/>
    <x v="1"/>
    <x v="2"/>
    <x v="4"/>
    <n v="2351"/>
    <n v="1408249"/>
    <n v="-39.774999999999999"/>
    <n v="-125"/>
    <n v="-210.22499999999999"/>
    <n v="-295.45"/>
  </r>
  <r>
    <s v="B07WGPKMP5"/>
    <x v="460"/>
    <x v="1"/>
    <s v="Mobiles&amp;Accessories"/>
    <s v="Smartphones&amp;BasicMobiles"/>
    <s v="Smartphones"/>
    <m/>
    <n v="20999"/>
    <n v="0.26"/>
    <s v="No"/>
    <x v="0"/>
    <x v="4"/>
    <x v="3"/>
    <n v="19253"/>
    <n v="404293747"/>
    <n v="26499"/>
    <n v="31999"/>
    <n v="7.94"/>
    <n v="11.78"/>
  </r>
  <r>
    <s v="B0BBFJ9M3X"/>
    <x v="461"/>
    <x v="1"/>
    <s v="Mobiles&amp;Accessories"/>
    <s v="Smartphones&amp;BasicMobiles"/>
    <s v="Smartphones"/>
    <m/>
    <n v="15999"/>
    <n v="0.13"/>
    <s v="No"/>
    <x v="0"/>
    <x v="6"/>
    <x v="2"/>
    <n v="2180"/>
    <n v="34877820"/>
    <n v="17999"/>
    <n v="19999"/>
    <n v="7.67"/>
    <n v="11.44"/>
  </r>
  <r>
    <s v="B09PLFJ7ZW"/>
    <x v="462"/>
    <x v="1"/>
    <s v="WearableTechnology"/>
    <s v="SmartWatches"/>
    <m/>
    <m/>
    <n v="4999"/>
    <n v="0.6"/>
    <s v="Yes"/>
    <x v="0"/>
    <x v="3"/>
    <x v="2"/>
    <n v="7571"/>
    <n v="37847429"/>
    <n v="7999"/>
    <n v="10999"/>
    <n v="7.2"/>
    <n v="10.5"/>
  </r>
  <r>
    <s v="B0B53NXFFR"/>
    <x v="463"/>
    <x v="1"/>
    <s v="WearableTechnology"/>
    <s v="SmartWatches"/>
    <m/>
    <m/>
    <n v="5999"/>
    <n v="0.77"/>
    <s v="Yes"/>
    <x v="0"/>
    <x v="7"/>
    <x v="8"/>
    <n v="4415"/>
    <n v="26485585"/>
    <n v="10599"/>
    <n v="15199"/>
    <n v="5.83"/>
    <n v="8.36"/>
  </r>
  <r>
    <s v="B07GNC2592"/>
    <x v="464"/>
    <x v="1"/>
    <s v="Mobiles&amp;Accessories"/>
    <s v="MobileAccessories"/>
    <s v="AutomobileAccessories"/>
    <s v="Cradles"/>
    <n v="999"/>
    <n v="0.4"/>
    <s v="No"/>
    <x v="1"/>
    <x v="5"/>
    <x v="1"/>
    <n v="18654"/>
    <n v="18635346"/>
    <n v="-295.3"/>
    <n v="-573.66"/>
    <n v="-852.02"/>
    <n v="-1130.3800000000001"/>
  </r>
  <r>
    <s v="B09TP5KBN7"/>
    <x v="465"/>
    <x v="1"/>
    <s v="Mobiles&amp;Accessories"/>
    <s v="MobileAccessories"/>
    <s v="Chargers"/>
    <s v="WallChargers"/>
    <n v="1099"/>
    <n v="0.82"/>
    <s v="Yes"/>
    <x v="0"/>
    <x v="2"/>
    <x v="1"/>
    <n v="3197"/>
    <n v="3513503"/>
    <n v="1999"/>
    <n v="2899"/>
    <n v="7.18"/>
    <n v="10.36"/>
  </r>
  <r>
    <s v="B0949SBKMP"/>
    <x v="466"/>
    <x v="1"/>
    <s v="WearableTechnology"/>
    <s v="SmartWatches"/>
    <m/>
    <m/>
    <n v="6990"/>
    <n v="0.74"/>
    <s v="Yes"/>
    <x v="0"/>
    <x v="7"/>
    <x v="1"/>
    <n v="26880"/>
    <n v="187891200"/>
    <n v="12181"/>
    <n v="17372"/>
    <n v="7.26"/>
    <n v="10.52"/>
  </r>
  <r>
    <s v="B09V175NP7"/>
    <x v="467"/>
    <x v="1"/>
    <s v="WearableTechnology"/>
    <s v="SmartWatches"/>
    <m/>
    <m/>
    <n v="6990"/>
    <n v="0.79"/>
    <s v="Yes"/>
    <x v="0"/>
    <x v="7"/>
    <x v="2"/>
    <n v="21796"/>
    <n v="152354040"/>
    <n v="12481"/>
    <n v="17972"/>
    <n v="7.01"/>
    <n v="10.119999999999999"/>
  </r>
  <r>
    <s v="B07WHSJXLF"/>
    <x v="468"/>
    <x v="1"/>
    <s v="Mobiles&amp;Accessories"/>
    <s v="Smartphones&amp;BasicMobiles"/>
    <s v="Smartphones"/>
    <m/>
    <n v="29990"/>
    <n v="0.3"/>
    <s v="No"/>
    <x v="0"/>
    <x v="4"/>
    <x v="4"/>
    <n v="9499"/>
    <n v="284875010"/>
    <n v="38981"/>
    <n v="47972"/>
    <n v="8.3000000000000007"/>
    <n v="12.3"/>
  </r>
  <r>
    <s v="B0BD3T6Z1D"/>
    <x v="469"/>
    <x v="1"/>
    <s v="Mobiles&amp;Accessories"/>
    <s v="Smartphones&amp;BasicMobiles"/>
    <s v="Smartphones"/>
    <m/>
    <n v="13499"/>
    <n v="0.04"/>
    <s v="No"/>
    <x v="0"/>
    <x v="8"/>
    <x v="3"/>
    <n v="56098"/>
    <n v="757266902"/>
    <n v="13999"/>
    <n v="14499"/>
    <n v="8.16"/>
    <n v="12.22"/>
  </r>
  <r>
    <s v="B09LHYZ3GJ"/>
    <x v="470"/>
    <x v="1"/>
    <s v="Mobiles&amp;Accessories"/>
    <s v="Smartphones&amp;BasicMobiles"/>
    <s v="Smartphones"/>
    <m/>
    <n v="20999"/>
    <n v="0.19"/>
    <s v="No"/>
    <x v="0"/>
    <x v="6"/>
    <x v="3"/>
    <n v="31822"/>
    <n v="668230178"/>
    <n v="24999"/>
    <n v="28999"/>
    <n v="8.01"/>
    <n v="11.92"/>
  </r>
  <r>
    <s v="B07WFPMGQQ"/>
    <x v="471"/>
    <x v="1"/>
    <s v="Mobiles&amp;Accessories"/>
    <s v="Smartphones&amp;BasicMobiles"/>
    <s v="Smartphones"/>
    <m/>
    <n v="27990"/>
    <n v="0.28999999999999998"/>
    <s v="No"/>
    <x v="0"/>
    <x v="4"/>
    <x v="4"/>
    <n v="9499"/>
    <n v="265877010"/>
    <n v="35981"/>
    <n v="43972"/>
    <n v="8.31"/>
    <n v="12.32"/>
  </r>
  <r>
    <s v="B09QS9X9L8"/>
    <x v="472"/>
    <x v="1"/>
    <s v="Mobiles&amp;Accessories"/>
    <s v="Smartphones&amp;BasicMobiles"/>
    <s v="Smartphones"/>
    <m/>
    <n v="18999"/>
    <n v="0.32"/>
    <s v="No"/>
    <x v="0"/>
    <x v="5"/>
    <x v="3"/>
    <n v="50772"/>
    <n v="964617228"/>
    <n v="24999"/>
    <n v="30999"/>
    <n v="7.88"/>
    <n v="11.66"/>
  </r>
  <r>
    <s v="B0B6BLTGTT"/>
    <x v="473"/>
    <x v="1"/>
    <s v="WearableTechnology"/>
    <s v="SmartWatches"/>
    <m/>
    <m/>
    <n v="5999"/>
    <n v="0.5"/>
    <s v="No"/>
    <x v="0"/>
    <x v="1"/>
    <x v="3"/>
    <n v="7148"/>
    <n v="42880852"/>
    <n v="8999"/>
    <n v="11999"/>
    <n v="7.7"/>
    <n v="11.3"/>
  </r>
  <r>
    <s v="B084DTMYWK"/>
    <x v="474"/>
    <x v="1"/>
    <s v="Mobiles&amp;Accessories"/>
    <s v="MobileAccessories"/>
    <s v="Chargers"/>
    <s v="WallChargers"/>
    <n v="999"/>
    <n v="0.67"/>
    <s v="Yes"/>
    <x v="1"/>
    <x v="0"/>
    <x v="0"/>
    <n v="3492"/>
    <n v="3488508"/>
    <n v="-159.965"/>
    <n v="-357.238"/>
    <n v="-554.51099999999997"/>
    <n v="-751.78399999999999"/>
  </r>
  <r>
    <s v="B0B53QLB9H"/>
    <x v="475"/>
    <x v="1"/>
    <s v="WearableTechnology"/>
    <s v="SmartWatches"/>
    <m/>
    <m/>
    <n v="5999"/>
    <n v="0.78"/>
    <s v="Yes"/>
    <x v="0"/>
    <x v="7"/>
    <x v="8"/>
    <n v="4415"/>
    <n v="26485585"/>
    <n v="10699"/>
    <n v="15399"/>
    <n v="5.82"/>
    <n v="8.34"/>
  </r>
  <r>
    <s v="B0BDYW3RN3"/>
    <x v="476"/>
    <x v="1"/>
    <s v="Accessories"/>
    <s v="MemoryCards"/>
    <s v="MicroSD"/>
    <m/>
    <n v="3500"/>
    <n v="0.43"/>
    <s v="No"/>
    <x v="0"/>
    <x v="1"/>
    <x v="5"/>
    <n v="67260"/>
    <n v="235410000"/>
    <n v="5011"/>
    <n v="6522"/>
    <n v="8.3699999999999992"/>
    <n v="12.34"/>
  </r>
  <r>
    <s v="B0B3RS9DNF"/>
    <x v="333"/>
    <x v="1"/>
    <s v="WearableTechnology"/>
    <s v="SmartWatches"/>
    <m/>
    <m/>
    <n v="9999"/>
    <n v="0.8"/>
    <s v="Yes"/>
    <x v="0"/>
    <x v="7"/>
    <x v="4"/>
    <n v="27704"/>
    <n v="277012296"/>
    <n v="17999"/>
    <n v="25999"/>
    <n v="7.8"/>
    <n v="11.3"/>
  </r>
  <r>
    <s v="B09QS9X16F"/>
    <x v="477"/>
    <x v="1"/>
    <s v="Mobiles&amp;Accessories"/>
    <s v="Smartphones&amp;BasicMobiles"/>
    <s v="Smartphones"/>
    <m/>
    <n v="18999"/>
    <n v="0.32"/>
    <s v="No"/>
    <x v="0"/>
    <x v="5"/>
    <x v="3"/>
    <n v="50772"/>
    <n v="964617228"/>
    <n v="24999"/>
    <n v="30999"/>
    <n v="7.88"/>
    <n v="11.66"/>
  </r>
  <r>
    <s v="B08HV25BBQ"/>
    <x v="478"/>
    <x v="1"/>
    <s v="WearableTechnology"/>
    <s v="SmartWatches"/>
    <m/>
    <m/>
    <n v="4999"/>
    <n v="0.7"/>
    <s v="Yes"/>
    <x v="0"/>
    <x v="0"/>
    <x v="1"/>
    <n v="92588"/>
    <n v="462847412"/>
    <n v="8499"/>
    <n v="11999"/>
    <n v="7.3"/>
    <n v="10.6"/>
  </r>
  <r>
    <s v="B09LJ116B5"/>
    <x v="479"/>
    <x v="1"/>
    <s v="Mobiles&amp;Accessories"/>
    <s v="Smartphones&amp;BasicMobiles"/>
    <s v="Smartphones"/>
    <m/>
    <n v="20999"/>
    <n v="0.19"/>
    <s v="No"/>
    <x v="0"/>
    <x v="6"/>
    <x v="3"/>
    <n v="31822"/>
    <n v="668230178"/>
    <n v="24999"/>
    <n v="28999"/>
    <n v="8.01"/>
    <n v="11.92"/>
  </r>
  <r>
    <s v="B0BMVWKZ8G"/>
    <x v="480"/>
    <x v="1"/>
    <s v="WearableTechnology"/>
    <s v="SmartWatches"/>
    <m/>
    <m/>
    <n v="8499"/>
    <n v="0.76"/>
    <s v="Yes"/>
    <x v="0"/>
    <x v="7"/>
    <x v="4"/>
    <n v="240"/>
    <n v="2039760"/>
    <n v="14999"/>
    <n v="21499"/>
    <n v="7.84"/>
    <n v="11.38"/>
  </r>
  <r>
    <s v="B0BD92GDQH"/>
    <x v="481"/>
    <x v="1"/>
    <s v="WearableTechnology"/>
    <s v="SmartWatches"/>
    <m/>
    <m/>
    <n v="6999"/>
    <n v="0.28999999999999998"/>
    <s v="No"/>
    <x v="0"/>
    <x v="4"/>
    <x v="11"/>
    <n v="758"/>
    <n v="5305242"/>
    <n v="8999"/>
    <n v="10999"/>
    <n v="7.31"/>
    <n v="10.82"/>
  </r>
  <r>
    <s v="B0B5GF6DQD"/>
    <x v="482"/>
    <x v="1"/>
    <s v="WearableTechnology"/>
    <s v="SmartWatches"/>
    <m/>
    <m/>
    <n v="5999"/>
    <n v="0.57999999999999996"/>
    <s v="Yes"/>
    <x v="0"/>
    <x v="3"/>
    <x v="7"/>
    <n v="828"/>
    <n v="4967172"/>
    <n v="9499"/>
    <n v="12999"/>
    <n v="6.82"/>
    <n v="9.94"/>
  </r>
  <r>
    <s v="B09JS94MBV"/>
    <x v="483"/>
    <x v="1"/>
    <s v="Mobiles&amp;Accessories"/>
    <s v="Smartphones&amp;BasicMobiles"/>
    <s v="BasicMobiles"/>
    <m/>
    <n v="1630"/>
    <n v="0.14000000000000001"/>
    <s v="No"/>
    <x v="0"/>
    <x v="6"/>
    <x v="1"/>
    <n v="9378"/>
    <n v="15286140"/>
    <n v="1861"/>
    <n v="2092"/>
    <n v="7.86"/>
    <n v="11.72"/>
  </r>
  <r>
    <s v="B09YV463SW"/>
    <x v="484"/>
    <x v="1"/>
    <s v="WearableTechnology"/>
    <s v="SmartWatches"/>
    <m/>
    <m/>
    <n v="9999"/>
    <n v="0.85"/>
    <s v="Yes"/>
    <x v="0"/>
    <x v="2"/>
    <x v="0"/>
    <n v="22638"/>
    <n v="226357362"/>
    <n v="18499"/>
    <n v="26999"/>
    <n v="7.55"/>
    <n v="10.9"/>
  </r>
  <r>
    <s v="B09NL4DCXK"/>
    <x v="485"/>
    <x v="1"/>
    <s v="Mobiles&amp;Accessories"/>
    <s v="MobileAccessories"/>
    <s v="Chargers"/>
    <s v="WallChargers"/>
    <n v="599"/>
    <n v="0.57999999999999996"/>
    <s v="Yes"/>
    <x v="1"/>
    <x v="3"/>
    <x v="2"/>
    <n v="2147"/>
    <n v="1286053"/>
    <n v="-120.31"/>
    <n v="-253.68199999999999"/>
    <n v="-387.05399999999997"/>
    <n v="-520.42600000000004"/>
  </r>
  <r>
    <s v="B0B8CHJLWJ"/>
    <x v="486"/>
    <x v="1"/>
    <s v="Mobiles&amp;Accessories"/>
    <s v="MobileAccessories"/>
    <s v="Maintenance,Upkeep&amp;Repairs"/>
    <s v="ScreenProtectors"/>
    <n v="1199"/>
    <n v="0.75"/>
    <s v="Yes"/>
    <x v="0"/>
    <x v="7"/>
    <x v="6"/>
    <n v="596"/>
    <n v="714604"/>
    <n v="2099"/>
    <n v="2999"/>
    <n v="8.25"/>
    <n v="12"/>
  </r>
  <r>
    <s v="B0B8ZWNR5T"/>
    <x v="487"/>
    <x v="1"/>
    <s v="Mobiles&amp;Accessories"/>
    <s v="MobileAccessories"/>
    <s v="D√©cor"/>
    <m/>
    <n v="499"/>
    <n v="0.84"/>
    <s v="Yes"/>
    <x v="1"/>
    <x v="2"/>
    <x v="0"/>
    <n v="1949"/>
    <n v="972551"/>
    <n v="-34.879999999999903"/>
    <n v="-107.136"/>
    <n v="-179.392"/>
    <n v="-251.648"/>
  </r>
  <r>
    <s v="B0BBFJLP21"/>
    <x v="488"/>
    <x v="1"/>
    <s v="Mobiles&amp;Accessories"/>
    <s v="Smartphones&amp;BasicMobiles"/>
    <s v="Smartphones"/>
    <m/>
    <n v="15999"/>
    <n v="0.13"/>
    <s v="No"/>
    <x v="0"/>
    <x v="6"/>
    <x v="2"/>
    <n v="2180"/>
    <n v="34877820"/>
    <n v="17999"/>
    <n v="19999"/>
    <n v="7.67"/>
    <n v="11.44"/>
  </r>
  <r>
    <s v="B01F262EUU"/>
    <x v="489"/>
    <x v="1"/>
    <s v="Headphones,Earbuds&amp;Accessories"/>
    <s v="Headphones"/>
    <s v="In-Ear"/>
    <m/>
    <n v="999"/>
    <n v="0.05"/>
    <s v="No"/>
    <x v="1"/>
    <x v="8"/>
    <x v="0"/>
    <n v="31539"/>
    <n v="31507461"/>
    <n v="-470.27499999999998"/>
    <n v="-853.61"/>
    <n v="-1236.9449999999999"/>
    <n v="-1620.28"/>
  </r>
  <r>
    <s v="B09VZBGL1N"/>
    <x v="490"/>
    <x v="1"/>
    <s v="Mobiles&amp;Accessories"/>
    <s v="MobileAccessories"/>
    <s v="Stands"/>
    <m/>
    <n v="499"/>
    <n v="0.8"/>
    <s v="Yes"/>
    <x v="1"/>
    <x v="7"/>
    <x v="3"/>
    <n v="2451"/>
    <n v="1223049"/>
    <n v="-45.000000000000099"/>
    <n v="-123.29"/>
    <n v="-201.58"/>
    <n v="-279.87"/>
  </r>
  <r>
    <s v="B0BNVBJW2S"/>
    <x v="491"/>
    <x v="1"/>
    <s v="WearableTechnology"/>
    <s v="SmartWatches"/>
    <m/>
    <m/>
    <n v="7990"/>
    <n v="0.69"/>
    <s v="Yes"/>
    <x v="0"/>
    <x v="0"/>
    <x v="3"/>
    <n v="154"/>
    <n v="1230460"/>
    <n v="13481"/>
    <n v="18972"/>
    <n v="7.51"/>
    <n v="10.92"/>
  </r>
  <r>
    <s v="B0B2DJ5RVQ"/>
    <x v="492"/>
    <x v="1"/>
    <s v="Mobiles&amp;Accessories"/>
    <s v="MobileAccessories"/>
    <s v="Mounts"/>
    <s v="HandlebarMounts"/>
    <n v="1999"/>
    <n v="0.66"/>
    <s v="Yes"/>
    <x v="0"/>
    <x v="0"/>
    <x v="4"/>
    <n v="1193"/>
    <n v="2384807"/>
    <n v="3309"/>
    <n v="4619"/>
    <n v="7.94"/>
    <n v="11.58"/>
  </r>
  <r>
    <s v="B096TWZRJC"/>
    <x v="493"/>
    <x v="1"/>
    <s v="Mobiles&amp;Accessories"/>
    <s v="MobileAccessories"/>
    <s v="Mounts"/>
    <s v="Bedstand&amp;DeskMounts"/>
    <n v="1899"/>
    <n v="0.74"/>
    <s v="Yes"/>
    <x v="0"/>
    <x v="7"/>
    <x v="3"/>
    <n v="1475"/>
    <n v="2801025"/>
    <n v="3299"/>
    <n v="4699"/>
    <n v="7.46"/>
    <n v="10.82"/>
  </r>
  <r>
    <s v="B09GP6FBZT"/>
    <x v="494"/>
    <x v="1"/>
    <s v="Mobiles&amp;Accessories"/>
    <s v="MobileAccessories"/>
    <s v="Maintenance,Upkeep&amp;Repairs"/>
    <s v="ScreenProtectors"/>
    <n v="999"/>
    <n v="0.7"/>
    <s v="Yes"/>
    <x v="1"/>
    <x v="0"/>
    <x v="4"/>
    <n v="8891"/>
    <n v="8882109"/>
    <n v="-144.85"/>
    <n v="-333.09"/>
    <n v="-521.33000000000004"/>
    <n v="-709.57"/>
  </r>
  <r>
    <s v="B0B3DV7S9B"/>
    <x v="495"/>
    <x v="1"/>
    <s v="Mobiles&amp;Accessories"/>
    <s v="MobileAccessories"/>
    <s v="Stands"/>
    <m/>
    <n v="499"/>
    <n v="0.57999999999999996"/>
    <s v="Yes"/>
    <x v="1"/>
    <x v="3"/>
    <x v="9"/>
    <n v="104"/>
    <n v="51896"/>
    <n v="-100.61"/>
    <n v="-212.072"/>
    <n v="-323.53399999999999"/>
    <n v="-434.99599999999998"/>
  </r>
  <r>
    <s v="B09MKP344P"/>
    <x v="496"/>
    <x v="1"/>
    <s v="Mobiles&amp;Accessories"/>
    <s v="Smartphones&amp;BasicMobiles"/>
    <s v="Smartphones"/>
    <m/>
    <n v="12999"/>
    <n v="0.35"/>
    <s v="No"/>
    <x v="0"/>
    <x v="5"/>
    <x v="3"/>
    <n v="6662"/>
    <n v="86599338"/>
    <n v="17499"/>
    <n v="21999"/>
    <n v="7.85"/>
    <n v="11.6"/>
  </r>
  <r>
    <s v="B08JW1GVS7"/>
    <x v="497"/>
    <x v="1"/>
    <s v="Mobiles&amp;Accessories"/>
    <s v="MobileAccessories"/>
    <s v="Chargers"/>
    <s v="PowerBanks"/>
    <n v="3999"/>
    <n v="0.46"/>
    <s v="No"/>
    <x v="0"/>
    <x v="1"/>
    <x v="1"/>
    <n v="8380"/>
    <n v="33511620"/>
    <n v="5819"/>
    <n v="7639"/>
    <n v="7.54"/>
    <n v="11.08"/>
  </r>
  <r>
    <s v="B09LHZSMRR"/>
    <x v="498"/>
    <x v="1"/>
    <s v="Mobiles&amp;Accessories"/>
    <s v="Smartphones&amp;BasicMobiles"/>
    <s v="Smartphones"/>
    <m/>
    <n v="20999"/>
    <n v="0.19"/>
    <s v="No"/>
    <x v="0"/>
    <x v="6"/>
    <x v="3"/>
    <n v="31822"/>
    <n v="668230178"/>
    <n v="24999"/>
    <n v="28999"/>
    <n v="8.01"/>
    <n v="11.92"/>
  </r>
  <r>
    <s v="B0B5V47VK4"/>
    <x v="499"/>
    <x v="1"/>
    <s v="Mobiles&amp;Accessories"/>
    <s v="Smartphones&amp;BasicMobiles"/>
    <s v="Smartphones"/>
    <m/>
    <n v="49999"/>
    <n v="0.1"/>
    <s v="No"/>
    <x v="0"/>
    <x v="8"/>
    <x v="4"/>
    <n v="3075"/>
    <n v="153746925"/>
    <n v="54999"/>
    <n v="59999"/>
    <n v="8.5"/>
    <n v="12.7"/>
  </r>
  <r>
    <s v="B08H21B6V7"/>
    <x v="500"/>
    <x v="1"/>
    <s v="Mobiles&amp;Accessories"/>
    <s v="Smartphones&amp;BasicMobiles"/>
    <s v="BasicMobiles"/>
    <m/>
    <n v="2999"/>
    <n v="0.13"/>
    <s v="No"/>
    <x v="0"/>
    <x v="6"/>
    <x v="2"/>
    <n v="14266"/>
    <n v="42783734"/>
    <n v="3399"/>
    <n v="3799"/>
    <n v="7.67"/>
    <n v="11.44"/>
  </r>
  <r>
    <s v="B09BNXQ6BR"/>
    <x v="501"/>
    <x v="1"/>
    <s v="WearableTechnology"/>
    <s v="SmartWatches"/>
    <m/>
    <m/>
    <n v="6499"/>
    <n v="0.56999999999999995"/>
    <s v="Yes"/>
    <x v="0"/>
    <x v="3"/>
    <x v="3"/>
    <n v="38879"/>
    <n v="252674621"/>
    <n v="10199"/>
    <n v="13899"/>
    <n v="7.63"/>
    <n v="11.16"/>
  </r>
  <r>
    <s v="B01FSYQ2A4"/>
    <x v="502"/>
    <x v="1"/>
    <s v="Headphones,Earbuds&amp;Accessories"/>
    <s v="Headphones"/>
    <s v="On-Ear"/>
    <m/>
    <n v="2990"/>
    <n v="0.53"/>
    <s v="Yes"/>
    <x v="0"/>
    <x v="3"/>
    <x v="3"/>
    <n v="97175"/>
    <n v="290553250"/>
    <n v="4581"/>
    <n v="6172"/>
    <n v="7.67"/>
    <n v="11.24"/>
  </r>
  <r>
    <s v="B08L5FM4JC"/>
    <x v="503"/>
    <x v="1"/>
    <s v="Accessories"/>
    <s v="MemoryCards"/>
    <s v="MicroSD"/>
    <m/>
    <n v="2400"/>
    <n v="0.73"/>
    <s v="Yes"/>
    <x v="0"/>
    <x v="7"/>
    <x v="5"/>
    <n v="67260"/>
    <n v="161424000"/>
    <n v="4151"/>
    <n v="5902"/>
    <n v="8.07"/>
    <n v="11.74"/>
  </r>
  <r>
    <s v="B0B54Y2SNX"/>
    <x v="504"/>
    <x v="1"/>
    <s v="Mobiles&amp;Accessories"/>
    <s v="MobileAccessories"/>
    <s v="Chargers"/>
    <s v="WallChargers"/>
    <n v="3990"/>
    <n v="0.8"/>
    <s v="Yes"/>
    <x v="0"/>
    <x v="7"/>
    <x v="11"/>
    <n v="119"/>
    <n v="474810"/>
    <n v="7181"/>
    <n v="10372"/>
    <n v="6.8"/>
    <n v="9.8000000000000007"/>
  </r>
  <r>
    <s v="B08BQ947H3"/>
    <x v="505"/>
    <x v="0"/>
    <s v="Accessories&amp;Peripherals"/>
    <s v="LaptopAccessories"/>
    <s v="CameraPrivacyCovers"/>
    <m/>
    <n v="149"/>
    <n v="0"/>
    <s v="No"/>
    <x v="1"/>
    <x v="8"/>
    <x v="4"/>
    <n v="10833"/>
    <n v="1614117"/>
    <n v="-70.2"/>
    <n v="-128.51"/>
    <n v="-186.82"/>
    <n v="-245.13"/>
  </r>
  <r>
    <s v="B0B7DHSKS7"/>
    <x v="506"/>
    <x v="1"/>
    <s v="Mobiles&amp;Accessories"/>
    <s v="Smartphones&amp;BasicMobiles"/>
    <s v="BasicMobiles"/>
    <m/>
    <n v="5299"/>
    <n v="0.28000000000000003"/>
    <s v="No"/>
    <x v="0"/>
    <x v="4"/>
    <x v="12"/>
    <n v="1641"/>
    <n v="8695659"/>
    <n v="6799"/>
    <n v="8299"/>
    <n v="6.72"/>
    <n v="9.94"/>
  </r>
  <r>
    <s v="B09SJ1FTYV"/>
    <x v="507"/>
    <x v="1"/>
    <s v="Mobiles&amp;Accessories"/>
    <s v="MobileAccessories"/>
    <s v="Cases&amp;Covers"/>
    <s v="BasicCases"/>
    <n v="1899"/>
    <n v="0.9"/>
    <s v="Yes"/>
    <x v="0"/>
    <x v="2"/>
    <x v="1"/>
    <n v="4740"/>
    <n v="9001260"/>
    <n v="3599"/>
    <n v="5299"/>
    <n v="7.1"/>
    <n v="10.199999999999999"/>
  </r>
  <r>
    <s v="B09XJ5LD6L"/>
    <x v="508"/>
    <x v="1"/>
    <s v="Mobiles&amp;Accessories"/>
    <s v="Smartphones&amp;BasicMobiles"/>
    <s v="Smartphones"/>
    <m/>
    <n v="32999"/>
    <n v="0.27"/>
    <s v="No"/>
    <x v="0"/>
    <x v="4"/>
    <x v="2"/>
    <n v="8866"/>
    <n v="292569134"/>
    <n v="41999"/>
    <n v="50999"/>
    <n v="7.53"/>
    <n v="11.16"/>
  </r>
  <r>
    <s v="B07WHS7MZ1"/>
    <x v="509"/>
    <x v="1"/>
    <s v="Mobiles&amp;Accessories"/>
    <s v="Smartphones&amp;BasicMobiles"/>
    <s v="Smartphones"/>
    <m/>
    <n v="39990"/>
    <n v="0.25"/>
    <s v="No"/>
    <x v="0"/>
    <x v="4"/>
    <x v="4"/>
    <n v="8399"/>
    <n v="335876010"/>
    <n v="49990"/>
    <n v="59990"/>
    <n v="8.35"/>
    <n v="12.4"/>
  </r>
  <r>
    <s v="B0BBVKRP7B"/>
    <x v="510"/>
    <x v="1"/>
    <s v="WearableTechnology"/>
    <s v="SmartWatches"/>
    <m/>
    <m/>
    <n v="1999"/>
    <n v="0.86"/>
    <s v="Yes"/>
    <x v="0"/>
    <x v="2"/>
    <x v="18"/>
    <n v="87"/>
    <n v="173913"/>
    <n v="3717"/>
    <n v="5435"/>
    <n v="4.74"/>
    <n v="6.68"/>
  </r>
  <r>
    <s v="B09NY7W8YD"/>
    <x v="511"/>
    <x v="1"/>
    <s v="Mobiles&amp;Accessories"/>
    <s v="Smartphones&amp;BasicMobiles"/>
    <s v="Smartphones"/>
    <m/>
    <n v="11999"/>
    <n v="0.33"/>
    <s v="No"/>
    <x v="0"/>
    <x v="5"/>
    <x v="11"/>
    <n v="125"/>
    <n v="1499875"/>
    <n v="16000"/>
    <n v="20001"/>
    <n v="7.27"/>
    <n v="10.74"/>
  </r>
  <r>
    <s v="B0BMM7R92G"/>
    <x v="512"/>
    <x v="1"/>
    <s v="WearableTechnology"/>
    <s v="SmartWatches"/>
    <m/>
    <m/>
    <n v="999"/>
    <n v="0.75"/>
    <s v="Yes"/>
    <x v="1"/>
    <x v="7"/>
    <x v="6"/>
    <n v="38"/>
    <n v="37962"/>
    <n v="-119.625"/>
    <n v="-292.8"/>
    <n v="-465.97500000000002"/>
    <n v="-639.15"/>
  </r>
  <r>
    <s v="B08M66K48D"/>
    <x v="513"/>
    <x v="1"/>
    <s v="Mobiles&amp;Accessories"/>
    <s v="MobileAccessories"/>
    <s v="Maintenance,Upkeep&amp;Repairs"/>
    <s v="ScreenProtectors"/>
    <n v="599"/>
    <n v="0.5"/>
    <s v="No"/>
    <x v="1"/>
    <x v="1"/>
    <x v="4"/>
    <n v="4674"/>
    <n v="2799726"/>
    <n v="-144.94999999999999"/>
    <n v="-293.20999999999998"/>
    <n v="-441.47"/>
    <n v="-589.73"/>
  </r>
  <r>
    <s v="B09RFB2SJQ"/>
    <x v="514"/>
    <x v="1"/>
    <s v="WearableTechnology"/>
    <s v="SmartWatches"/>
    <m/>
    <m/>
    <n v="1899"/>
    <n v="0.74"/>
    <s v="Yes"/>
    <x v="0"/>
    <x v="7"/>
    <x v="3"/>
    <n v="412"/>
    <n v="782388"/>
    <n v="3299"/>
    <n v="4699"/>
    <n v="7.46"/>
    <n v="10.82"/>
  </r>
  <r>
    <s v="B0B82YGCF6"/>
    <x v="515"/>
    <x v="1"/>
    <s v="WearableTechnology"/>
    <s v="SmartWatches"/>
    <m/>
    <m/>
    <n v="3499"/>
    <n v="0.74"/>
    <s v="Yes"/>
    <x v="0"/>
    <x v="7"/>
    <x v="17"/>
    <n v="681"/>
    <n v="2382819"/>
    <n v="6099"/>
    <n v="8699"/>
    <n v="5.26"/>
    <n v="7.52"/>
  </r>
  <r>
    <s v="B08HF4W2CT"/>
    <x v="516"/>
    <x v="1"/>
    <s v="Mobiles&amp;Accessories"/>
    <s v="MobileAccessories"/>
    <s v="Chargers"/>
    <s v="PowerBanks"/>
    <n v="3499"/>
    <n v="0.54"/>
    <s v="Yes"/>
    <x v="0"/>
    <x v="3"/>
    <x v="1"/>
    <n v="36384"/>
    <n v="127307616"/>
    <n v="5399"/>
    <n v="7299"/>
    <n v="7.46"/>
    <n v="10.92"/>
  </r>
  <r>
    <s v="B08BCKN299"/>
    <x v="517"/>
    <x v="1"/>
    <s v="Headphones,Earbuds&amp;Accessories"/>
    <s v="Adapters"/>
    <m/>
    <m/>
    <n v="999"/>
    <n v="0.88"/>
    <s v="Yes"/>
    <x v="1"/>
    <x v="2"/>
    <x v="2"/>
    <n v="6491"/>
    <n v="6484509"/>
    <n v="-55.659999999999798"/>
    <n v="-190.30199999999999"/>
    <n v="-324.94400000000098"/>
    <n v="-459.58600000000098"/>
  </r>
  <r>
    <s v="B0B2X35B1K"/>
    <x v="518"/>
    <x v="1"/>
    <s v="WearableTechnology"/>
    <s v="SmartWatches"/>
    <m/>
    <m/>
    <n v="6999"/>
    <n v="0.43"/>
    <s v="No"/>
    <x v="0"/>
    <x v="1"/>
    <x v="3"/>
    <n v="10229"/>
    <n v="71592771"/>
    <n v="9999"/>
    <n v="12999"/>
    <n v="7.77"/>
    <n v="11.44"/>
  </r>
  <r>
    <s v="B09QS9CWLV"/>
    <x v="472"/>
    <x v="1"/>
    <s v="Mobiles&amp;Accessories"/>
    <s v="Smartphones&amp;BasicMobiles"/>
    <s v="Smartphones"/>
    <m/>
    <n v="18999"/>
    <n v="0.32"/>
    <s v="No"/>
    <x v="0"/>
    <x v="5"/>
    <x v="3"/>
    <n v="50772"/>
    <n v="964617228"/>
    <n v="24999"/>
    <n v="30999"/>
    <n v="7.88"/>
    <n v="11.66"/>
  </r>
  <r>
    <s v="B0B1NX6JTN"/>
    <x v="519"/>
    <x v="1"/>
    <s v="Mobiles&amp;Accessories"/>
    <s v="MobileAccessories"/>
    <s v="Cases&amp;Covers"/>
    <s v="BasicCases"/>
    <n v="2599"/>
    <n v="0.38"/>
    <s v="No"/>
    <x v="0"/>
    <x v="5"/>
    <x v="4"/>
    <n v="1801"/>
    <n v="4680799"/>
    <n v="3599"/>
    <n v="4599"/>
    <n v="8.2200000000000006"/>
    <n v="12.14"/>
  </r>
  <r>
    <s v="B078G6ZF5Z"/>
    <x v="520"/>
    <x v="1"/>
    <s v="Mobiles&amp;Accessories"/>
    <s v="MobileAccessories"/>
    <s v="Chargers"/>
    <s v="WallChargers"/>
    <n v="1199"/>
    <n v="0.42"/>
    <s v="No"/>
    <x v="0"/>
    <x v="1"/>
    <x v="1"/>
    <n v="14404"/>
    <n v="17270396"/>
    <n v="1699"/>
    <n v="2199"/>
    <n v="7.58"/>
    <n v="11.16"/>
  </r>
  <r>
    <s v="B0BBW521YC"/>
    <x v="521"/>
    <x v="1"/>
    <s v="Mobiles&amp;Accessories"/>
    <s v="MobileAccessories"/>
    <s v="D√©cor"/>
    <s v="PhoneCharms"/>
    <n v="999"/>
    <n v="0.9"/>
    <s v="Yes"/>
    <x v="1"/>
    <x v="2"/>
    <x v="5"/>
    <n v="305"/>
    <n v="304695"/>
    <n v="-44.649999999999899"/>
    <n v="-172.84"/>
    <n v="-301.02999999999997"/>
    <n v="-429.22"/>
  </r>
  <r>
    <s v="B09HSKYMB3"/>
    <x v="522"/>
    <x v="1"/>
    <s v="Mobiles&amp;Accessories"/>
    <s v="Smartphones&amp;BasicMobiles"/>
    <s v="Smartphones"/>
    <m/>
    <n v="9999"/>
    <n v="0.21"/>
    <s v="No"/>
    <x v="0"/>
    <x v="4"/>
    <x v="4"/>
    <n v="1376"/>
    <n v="13758624"/>
    <n v="12083"/>
    <n v="14167"/>
    <n v="8.39"/>
    <n v="12.48"/>
  </r>
  <r>
    <s v="B09YV42QHZ"/>
    <x v="523"/>
    <x v="1"/>
    <s v="WearableTechnology"/>
    <s v="SmartWatches"/>
    <m/>
    <m/>
    <n v="7999"/>
    <n v="0.81"/>
    <s v="Yes"/>
    <x v="0"/>
    <x v="2"/>
    <x v="0"/>
    <n v="22638"/>
    <n v="181081362"/>
    <n v="14499"/>
    <n v="20999"/>
    <n v="7.59"/>
    <n v="10.98"/>
  </r>
  <r>
    <s v="B09BF8JBWX"/>
    <x v="524"/>
    <x v="1"/>
    <s v="Mobiles&amp;Accessories"/>
    <s v="Smartphones&amp;BasicMobiles"/>
    <s v="BasicMobiles"/>
    <m/>
    <n v="1249"/>
    <n v="0.16"/>
    <s v="No"/>
    <x v="0"/>
    <x v="6"/>
    <x v="11"/>
    <n v="2352"/>
    <n v="2937648"/>
    <n v="1443"/>
    <n v="1637"/>
    <n v="7.44"/>
    <n v="11.08"/>
  </r>
  <r>
    <s v="B0B5YBGCKD"/>
    <x v="525"/>
    <x v="1"/>
    <s v="Mobiles&amp;Accessories"/>
    <s v="MobileAccessories"/>
    <s v="Maintenance,Upkeep&amp;Repairs"/>
    <s v="ScreenProtectors"/>
    <n v="599"/>
    <n v="0.75"/>
    <s v="Yes"/>
    <x v="1"/>
    <x v="7"/>
    <x v="4"/>
    <n v="714"/>
    <n v="427686"/>
    <n v="-70.325000000000003"/>
    <n v="-173.86"/>
    <n v="-277.39499999999998"/>
    <n v="-380.93"/>
  </r>
  <r>
    <s v="B09MY4W73Q"/>
    <x v="526"/>
    <x v="1"/>
    <s v="Mobiles&amp;Accessories"/>
    <s v="MobileAccessories"/>
    <s v="Cases&amp;Covers"/>
    <s v="BasicCases"/>
    <n v="1799"/>
    <n v="0.74"/>
    <s v="Yes"/>
    <x v="0"/>
    <x v="7"/>
    <x v="4"/>
    <n v="1454"/>
    <n v="2615746"/>
    <n v="3124"/>
    <n v="4449"/>
    <n v="7.86"/>
    <n v="11.42"/>
  </r>
  <r>
    <s v="B09T37CKQ5"/>
    <x v="527"/>
    <x v="1"/>
    <s v="Mobiles&amp;Accessories"/>
    <s v="MobileAccessories"/>
    <s v="Chargers"/>
    <s v="WallChargers"/>
    <n v="599"/>
    <n v="0.6"/>
    <s v="Yes"/>
    <x v="1"/>
    <x v="3"/>
    <x v="2"/>
    <n v="2147"/>
    <n v="1286053"/>
    <n v="-115.3"/>
    <n v="-245.67"/>
    <n v="-376.04"/>
    <n v="-506.41"/>
  </r>
  <r>
    <s v="B09GFPN6TP"/>
    <x v="528"/>
    <x v="1"/>
    <s v="Mobiles&amp;Accessories"/>
    <s v="Smartphones&amp;BasicMobiles"/>
    <s v="Smartphones"/>
    <m/>
    <n v="9499"/>
    <n v="0.21"/>
    <s v="No"/>
    <x v="0"/>
    <x v="4"/>
    <x v="3"/>
    <n v="313832"/>
    <n v="2981090168"/>
    <n v="11499"/>
    <n v="13499"/>
    <n v="7.99"/>
    <n v="11.88"/>
  </r>
  <r>
    <s v="B0B298D54H"/>
    <x v="529"/>
    <x v="1"/>
    <s v="WearableTechnology"/>
    <s v="SmartWatches"/>
    <m/>
    <m/>
    <n v="999"/>
    <n v="0.73"/>
    <s v="Yes"/>
    <x v="1"/>
    <x v="7"/>
    <x v="7"/>
    <n v="465"/>
    <n v="464535"/>
    <n v="-128.435"/>
    <n v="-306.65199999999999"/>
    <n v="-484.86900000000003"/>
    <n v="-663.08600000000001"/>
  </r>
  <r>
    <s v="B08VB57558"/>
    <x v="530"/>
    <x v="1"/>
    <s v="Mobiles&amp;Accessories"/>
    <s v="Smartphones&amp;BasicMobiles"/>
    <s v="Smartphones"/>
    <m/>
    <n v="74999"/>
    <n v="0.49"/>
    <s v="No"/>
    <x v="0"/>
    <x v="1"/>
    <x v="0"/>
    <n v="27790"/>
    <n v="2084222210"/>
    <n v="112008"/>
    <n v="149017"/>
    <n v="7.91"/>
    <n v="11.62"/>
  </r>
  <r>
    <s v="B0B9BXKBC7"/>
    <x v="531"/>
    <x v="1"/>
    <s v="Mobiles&amp;Accessories"/>
    <s v="MobileAccessories"/>
    <s v="Photo&amp;VideoAccessories"/>
    <s v="SelfieSticks"/>
    <n v="3999"/>
    <n v="0.55000000000000004"/>
    <s v="Yes"/>
    <x v="0"/>
    <x v="3"/>
    <x v="13"/>
    <n v="245"/>
    <n v="979755"/>
    <n v="6199"/>
    <n v="8399"/>
    <n v="8.65"/>
    <n v="12.7"/>
  </r>
  <r>
    <s v="B09NY6TRXG"/>
    <x v="532"/>
    <x v="1"/>
    <s v="Mobiles&amp;Accessories"/>
    <s v="Smartphones&amp;BasicMobiles"/>
    <s v="Smartphones"/>
    <m/>
    <n v="11999"/>
    <n v="0.28999999999999998"/>
    <s v="No"/>
    <x v="0"/>
    <x v="4"/>
    <x v="2"/>
    <n v="276"/>
    <n v="3311724"/>
    <n v="15499"/>
    <n v="18999"/>
    <n v="7.51"/>
    <n v="11.12"/>
  </r>
  <r>
    <s v="B09NVPJ3P4"/>
    <x v="533"/>
    <x v="1"/>
    <s v="WearableTechnology"/>
    <s v="SmartWatches"/>
    <m/>
    <m/>
    <n v="3999"/>
    <n v="0.5"/>
    <s v="No"/>
    <x v="0"/>
    <x v="1"/>
    <x v="1"/>
    <n v="30254"/>
    <n v="120985746"/>
    <n v="5999"/>
    <n v="7999"/>
    <n v="7.5"/>
    <n v="11"/>
  </r>
  <r>
    <s v="B0B3NDPCS9"/>
    <x v="369"/>
    <x v="1"/>
    <s v="WearableTechnology"/>
    <s v="SmartWatches"/>
    <m/>
    <m/>
    <n v="17999"/>
    <n v="0.78"/>
    <s v="Yes"/>
    <x v="0"/>
    <x v="7"/>
    <x v="4"/>
    <n v="17161"/>
    <n v="308880839"/>
    <n v="31999"/>
    <n v="45999"/>
    <n v="7.82"/>
    <n v="11.34"/>
  </r>
  <r>
    <s v="B09VGKFM7Y"/>
    <x v="534"/>
    <x v="1"/>
    <s v="Mobiles&amp;Accessories"/>
    <s v="MobileAccessories"/>
    <s v="Chargers"/>
    <s v="WallChargers"/>
    <n v="499"/>
    <n v="0.56000000000000005"/>
    <s v="Yes"/>
    <x v="1"/>
    <x v="3"/>
    <x v="5"/>
    <n v="14"/>
    <n v="6986"/>
    <n v="-104.82"/>
    <n v="-219.04400000000001"/>
    <n v="-333.26799999999997"/>
    <n v="-447.49200000000002"/>
  </r>
  <r>
    <s v="B07QCWY5XV"/>
    <x v="535"/>
    <x v="1"/>
    <s v="Mobiles&amp;Accessories"/>
    <s v="MobileAccessories"/>
    <s v="Photo&amp;VideoAccessories"/>
    <s v="SelfieSticks"/>
    <n v="1399"/>
    <n v="0.56999999999999995"/>
    <s v="Yes"/>
    <x v="0"/>
    <x v="3"/>
    <x v="3"/>
    <n v="14560"/>
    <n v="20369440"/>
    <n v="2199"/>
    <n v="2999"/>
    <n v="7.63"/>
    <n v="11.16"/>
  </r>
  <r>
    <s v="B098QXR9X2"/>
    <x v="536"/>
    <x v="1"/>
    <s v="Mobiles&amp;Accessories"/>
    <s v="MobileAccessories"/>
    <s v="Chargers"/>
    <s v="PowerBanks"/>
    <n v="2999"/>
    <n v="0.17"/>
    <s v="No"/>
    <x v="0"/>
    <x v="6"/>
    <x v="3"/>
    <n v="3156"/>
    <n v="9464844"/>
    <n v="3499"/>
    <n v="3999"/>
    <n v="8.0299999999999994"/>
    <n v="11.96"/>
  </r>
  <r>
    <s v="B07H1S7XW8"/>
    <x v="537"/>
    <x v="1"/>
    <s v="Mobiles&amp;Accessories"/>
    <s v="MobileAccessories"/>
    <s v="Mounts"/>
    <s v="Shower&amp;WallMounts"/>
    <n v="499"/>
    <n v="0.82"/>
    <s v="Yes"/>
    <x v="1"/>
    <x v="2"/>
    <x v="3"/>
    <n v="9340"/>
    <n v="4660660"/>
    <n v="-39.99"/>
    <n v="-115.27800000000001"/>
    <n v="-190.566"/>
    <n v="-265.85399999999998"/>
  </r>
  <r>
    <s v="B0BNXFDTZ2"/>
    <x v="538"/>
    <x v="1"/>
    <s v="WearableTechnology"/>
    <s v="SmartWatches"/>
    <m/>
    <m/>
    <n v="11999"/>
    <n v="0.75"/>
    <s v="Yes"/>
    <x v="0"/>
    <x v="7"/>
    <x v="5"/>
    <n v="768"/>
    <n v="9215232"/>
    <n v="20999"/>
    <n v="29999"/>
    <n v="8.0500000000000007"/>
    <n v="11.7"/>
  </r>
  <r>
    <s v="B088ZFJY82"/>
    <x v="539"/>
    <x v="1"/>
    <s v="Mobiles&amp;Accessories"/>
    <s v="MobileAccessories"/>
    <s v="Stands"/>
    <m/>
    <n v="1499"/>
    <n v="0.79"/>
    <s v="Yes"/>
    <x v="0"/>
    <x v="7"/>
    <x v="6"/>
    <n v="28978"/>
    <n v="43438022"/>
    <n v="2684"/>
    <n v="3869"/>
    <n v="8.2100000000000009"/>
    <n v="11.92"/>
  </r>
  <r>
    <s v="B0B4F4QZ1H"/>
    <x v="540"/>
    <x v="1"/>
    <s v="Mobiles&amp;Accessories"/>
    <s v="Smartphones&amp;BasicMobiles"/>
    <s v="Smartphones"/>
    <m/>
    <n v="19499"/>
    <n v="0.28000000000000003"/>
    <s v="No"/>
    <x v="0"/>
    <x v="4"/>
    <x v="3"/>
    <n v="18998"/>
    <n v="370442002"/>
    <n v="24999"/>
    <n v="30499"/>
    <n v="7.92"/>
    <n v="11.74"/>
  </r>
  <r>
    <s v="B09BCNQ9R2"/>
    <x v="541"/>
    <x v="1"/>
    <s v="Mobiles&amp;Accessories"/>
    <s v="MobileAccessories"/>
    <s v="Cables&amp;Adapters"/>
    <s v="OTGAdapters"/>
    <n v="499"/>
    <n v="0.72"/>
    <s v="Yes"/>
    <x v="1"/>
    <x v="7"/>
    <x v="0"/>
    <n v="4971"/>
    <n v="2480529"/>
    <n v="-64.939999999999898"/>
    <n v="-155.208"/>
    <n v="-245.476"/>
    <n v="-335.74400000000003"/>
  </r>
  <r>
    <s v="B0B9BD2YL4"/>
    <x v="542"/>
    <x v="1"/>
    <s v="Mobiles&amp;Accessories"/>
    <s v="MobileAccessories"/>
    <s v="StylusPens"/>
    <m/>
    <n v="6999"/>
    <n v="0.63"/>
    <s v="Yes"/>
    <x v="0"/>
    <x v="0"/>
    <x v="6"/>
    <n v="1526"/>
    <n v="10680474"/>
    <n v="11399"/>
    <n v="15799"/>
    <n v="8.3699999999999992"/>
    <n v="12.24"/>
  </r>
  <r>
    <s v="B071Z8M4KX"/>
    <x v="543"/>
    <x v="1"/>
    <s v="Headphones,Earbuds&amp;Accessories"/>
    <s v="Headphones"/>
    <s v="In-Ear"/>
    <m/>
    <n v="999"/>
    <n v="0.63"/>
    <s v="Yes"/>
    <x v="1"/>
    <x v="0"/>
    <x v="3"/>
    <n v="363711"/>
    <n v="363347289"/>
    <n v="-178.08500000000001"/>
    <n v="-386.19200000000001"/>
    <n v="-594.29899999999998"/>
    <n v="-802.40599999999995"/>
  </r>
  <r>
    <s v="B09N3ZNHTY"/>
    <x v="544"/>
    <x v="1"/>
    <s v="Headphones,Earbuds&amp;Accessories"/>
    <s v="Headphones"/>
    <s v="In-Ear"/>
    <m/>
    <n v="4490"/>
    <n v="0.67"/>
    <s v="Yes"/>
    <x v="0"/>
    <x v="0"/>
    <x v="2"/>
    <n v="136954"/>
    <n v="614923460"/>
    <n v="7481"/>
    <n v="10472"/>
    <n v="7.13"/>
    <n v="10.36"/>
  </r>
  <r>
    <s v="B005FYNT3G"/>
    <x v="545"/>
    <x v="0"/>
    <s v="ExternalDevices&amp;DataStorage"/>
    <s v="PenDrives"/>
    <m/>
    <m/>
    <n v="650"/>
    <n v="0.56000000000000005"/>
    <s v="Yes"/>
    <x v="1"/>
    <x v="3"/>
    <x v="4"/>
    <n v="253105"/>
    <n v="164518250"/>
    <n v="-139.91999999999999"/>
    <n v="-290.274"/>
    <n v="-440.62799999999999"/>
    <n v="-590.98199999999997"/>
  </r>
  <r>
    <s v="B01J0XWYKQ"/>
    <x v="546"/>
    <x v="0"/>
    <s v="Accessories&amp;Peripherals"/>
    <s v="Keyboards,Mice&amp;InputDevices"/>
    <s v="Mice"/>
    <m/>
    <n v="895"/>
    <n v="0.33"/>
    <s v="No"/>
    <x v="1"/>
    <x v="5"/>
    <x v="5"/>
    <n v="61314"/>
    <n v="54876030"/>
    <n v="-294.935"/>
    <n v="-562.78200000000004"/>
    <n v="-830.62900000000002"/>
    <n v="-1098.4760000000001"/>
  </r>
  <r>
    <s v="B09CTRPSJR"/>
    <x v="547"/>
    <x v="0"/>
    <s v="Accessories&amp;Peripherals"/>
    <s v="Keyboards,Mice&amp;InputDevices"/>
    <s v="GraphicTablets"/>
    <m/>
    <n v="237"/>
    <n v="0.08"/>
    <s v="No"/>
    <x v="1"/>
    <x v="8"/>
    <x v="11"/>
    <n v="7354"/>
    <n v="1742898"/>
    <n v="-104.66"/>
    <n v="-192.31200000000001"/>
    <n v="-279.964"/>
    <n v="-367.61599999999999"/>
  </r>
  <r>
    <s v="B08JQN8DGZ"/>
    <x v="548"/>
    <x v="1"/>
    <s v="Headphones,Earbuds&amp;Accessories"/>
    <s v="Headphones"/>
    <s v="In-Ear"/>
    <m/>
    <n v="2990"/>
    <n v="0.56999999999999995"/>
    <s v="Yes"/>
    <x v="0"/>
    <x v="3"/>
    <x v="11"/>
    <n v="180998"/>
    <n v="541184020"/>
    <n v="4681"/>
    <n v="6372"/>
    <n v="7.03"/>
    <n v="10.26"/>
  </r>
  <r>
    <s v="B0B72BSW7K"/>
    <x v="549"/>
    <x v="0"/>
    <s v="Accessories&amp;Peripherals"/>
    <s v="LaptopAccessories"/>
    <s v="Lapdesks"/>
    <m/>
    <n v="699"/>
    <n v="0.62"/>
    <s v="Yes"/>
    <x v="1"/>
    <x v="0"/>
    <x v="12"/>
    <n v="690"/>
    <n v="482310"/>
    <n v="-127.69"/>
    <n v="-275.37799999999999"/>
    <n v="-423.06599999999997"/>
    <n v="-570.75400000000002"/>
  </r>
  <r>
    <s v="B08TV2P1N8"/>
    <x v="550"/>
    <x v="1"/>
    <s v="Headphones,Earbuds&amp;Accessories"/>
    <s v="Headphones"/>
    <s v="In-Ear"/>
    <m/>
    <n v="3990"/>
    <n v="0.65"/>
    <s v="Yes"/>
    <x v="0"/>
    <x v="0"/>
    <x v="3"/>
    <n v="141841"/>
    <n v="565945590"/>
    <n v="6581"/>
    <n v="9172"/>
    <n v="7.55"/>
    <n v="11"/>
  </r>
  <r>
    <s v="B07XCM6T4N"/>
    <x v="551"/>
    <x v="0"/>
    <s v="Accessories&amp;Peripherals"/>
    <s v="LaptopAccessories"/>
    <s v="NotebookComputerStands"/>
    <m/>
    <n v="1499"/>
    <n v="0.77"/>
    <s v="Yes"/>
    <x v="0"/>
    <x v="7"/>
    <x v="4"/>
    <n v="24791"/>
    <n v="37161709"/>
    <n v="2649"/>
    <n v="3799"/>
    <n v="7.83"/>
    <n v="11.36"/>
  </r>
  <r>
    <s v="B07T5DKR5D"/>
    <x v="552"/>
    <x v="1"/>
    <s v="Headphones,Earbuds&amp;Accessories"/>
    <s v="Headphones"/>
    <s v="In-Ear"/>
    <m/>
    <n v="399"/>
    <n v="0.63"/>
    <s v="Yes"/>
    <x v="1"/>
    <x v="0"/>
    <x v="12"/>
    <n v="21764"/>
    <n v="8683836"/>
    <n v="-70.685000000000002"/>
    <n v="-154.172"/>
    <n v="-237.65899999999999"/>
    <n v="-321.14600000000002"/>
  </r>
  <r>
    <s v="B07PR1CL3S"/>
    <x v="553"/>
    <x v="1"/>
    <s v="Headphones,Earbuds&amp;Accessories"/>
    <s v="Headphones"/>
    <s v="On-Ear"/>
    <m/>
    <n v="3990"/>
    <n v="0.69"/>
    <s v="Yes"/>
    <x v="0"/>
    <x v="0"/>
    <x v="3"/>
    <n v="107151"/>
    <n v="427532490"/>
    <n v="6760"/>
    <n v="9530"/>
    <n v="7.51"/>
    <n v="10.92"/>
  </r>
  <r>
    <s v="B07JQKQ91F"/>
    <x v="554"/>
    <x v="1"/>
    <s v="Headphones,Earbuds&amp;Accessories"/>
    <s v="Headphones"/>
    <s v="In-Ear"/>
    <m/>
    <n v="999"/>
    <n v="0.5"/>
    <s v="No"/>
    <x v="1"/>
    <x v="1"/>
    <x v="2"/>
    <n v="92995"/>
    <n v="92902005"/>
    <n v="-245.35"/>
    <n v="-493.73"/>
    <n v="-742.11"/>
    <n v="-990.49"/>
  </r>
  <r>
    <s v="B08W56G1K9"/>
    <x v="555"/>
    <x v="0"/>
    <s v="Accessories&amp;Peripherals"/>
    <s v="Cables&amp;Accessories"/>
    <s v="CableConnectionProtectors"/>
    <m/>
    <n v="999"/>
    <n v="0.9"/>
    <s v="Yes"/>
    <x v="1"/>
    <x v="2"/>
    <x v="3"/>
    <n v="8751"/>
    <n v="8742249"/>
    <n v="-44.949999999999797"/>
    <n v="-173.23"/>
    <n v="-301.51000000000101"/>
    <n v="-429.79000000000099"/>
  </r>
  <r>
    <s v="B01L8ZNWN2"/>
    <x v="556"/>
    <x v="0"/>
    <s v="ExternalDevices&amp;DataStorage"/>
    <s v="PenDrives"/>
    <m/>
    <m/>
    <n v="1500"/>
    <n v="0.68"/>
    <s v="Yes"/>
    <x v="0"/>
    <x v="0"/>
    <x v="0"/>
    <n v="64273"/>
    <n v="96409500"/>
    <n v="2525"/>
    <n v="3550"/>
    <n v="7.72"/>
    <n v="11.24"/>
  </r>
  <r>
    <s v="B009VCGPSY"/>
    <x v="557"/>
    <x v="0"/>
    <s v="Accessories&amp;Peripherals"/>
    <s v="Keyboards,Mice&amp;InputDevices"/>
    <s v="Mice"/>
    <m/>
    <n v="649"/>
    <n v="0.59"/>
    <s v="Yes"/>
    <x v="1"/>
    <x v="3"/>
    <x v="4"/>
    <n v="54315"/>
    <n v="35250435"/>
    <n v="-129.905"/>
    <n v="-274.15600000000001"/>
    <n v="-418.40699999999998"/>
    <n v="-562.65800000000002"/>
  </r>
  <r>
    <s v="B0B296NTFV"/>
    <x v="558"/>
    <x v="0"/>
    <s v="Accessories&amp;Peripherals"/>
    <s v="Keyboards,Mice&amp;InputDevices"/>
    <s v="Mice"/>
    <m/>
    <n v="599"/>
    <n v="0.5"/>
    <s v="No"/>
    <x v="1"/>
    <x v="1"/>
    <x v="3"/>
    <n v="1597"/>
    <n v="956603"/>
    <n v="-145.15"/>
    <n v="-293.47000000000003"/>
    <n v="-441.79"/>
    <n v="-590.11"/>
  </r>
  <r>
    <s v="B07TCN5VR9"/>
    <x v="559"/>
    <x v="1"/>
    <s v="Headphones,Earbuds&amp;Accessories"/>
    <s v="Headphones"/>
    <s v="In-Ear"/>
    <m/>
    <n v="999"/>
    <n v="0.67"/>
    <s v="Yes"/>
    <x v="1"/>
    <x v="0"/>
    <x v="2"/>
    <n v="77027"/>
    <n v="76949973"/>
    <n v="-160.26499999999999"/>
    <n v="-357.62799999999999"/>
    <n v="-554.99099999999999"/>
    <n v="-752.35400000000004"/>
  </r>
  <r>
    <s v="B00ZYLMQH0"/>
    <x v="560"/>
    <x v="0"/>
    <s v="Accessories&amp;Peripherals"/>
    <s v="Keyboards,Mice&amp;InputDevices"/>
    <s v="Keyboards"/>
    <m/>
    <n v="1799"/>
    <n v="0.69"/>
    <s v="Yes"/>
    <x v="0"/>
    <x v="0"/>
    <x v="4"/>
    <n v="28829"/>
    <n v="51863371"/>
    <n v="3049"/>
    <n v="4299"/>
    <n v="7.91"/>
    <n v="11.52"/>
  </r>
  <r>
    <s v="B01HJI0FS2"/>
    <x v="561"/>
    <x v="0"/>
    <s v="Accessories&amp;Peripherals"/>
    <s v="Keyboards,Mice&amp;InputDevices"/>
    <s v="Mice"/>
    <m/>
    <n v="650"/>
    <n v="0.54"/>
    <s v="Yes"/>
    <x v="1"/>
    <x v="3"/>
    <x v="6"/>
    <n v="33176"/>
    <n v="21564400"/>
    <n v="-144.72999999999999"/>
    <n v="-298.02600000000001"/>
    <n v="-451.322"/>
    <n v="-604.61800000000005"/>
  </r>
  <r>
    <s v="B076B8G5D8"/>
    <x v="562"/>
    <x v="2"/>
    <s v="Microphones"/>
    <s v="Condenser"/>
    <m/>
    <m/>
    <n v="1995"/>
    <n v="0.6"/>
    <s v="Yes"/>
    <x v="0"/>
    <x v="3"/>
    <x v="1"/>
    <n v="68664"/>
    <n v="136984680"/>
    <n v="3192"/>
    <n v="4389"/>
    <n v="7.4"/>
    <n v="10.8"/>
  </r>
  <r>
    <s v="B014SZO90Y"/>
    <x v="563"/>
    <x v="1"/>
    <s v="GeneralPurposeBatteries&amp;BatteryChargers"/>
    <s v="DisposableBatteries"/>
    <m/>
    <m/>
    <n v="315"/>
    <n v="0.16"/>
    <s v="No"/>
    <x v="1"/>
    <x v="6"/>
    <x v="6"/>
    <n v="28030"/>
    <n v="8829450"/>
    <n v="-128.41999999999999"/>
    <n v="-238.35400000000001"/>
    <n v="-348.28800000000001"/>
    <n v="-458.22199999999998"/>
  </r>
  <r>
    <s v="B07KCMR8D6"/>
    <x v="564"/>
    <x v="3"/>
    <s v="OfficePaperProducts"/>
    <s v="Paper"/>
    <s v="Stationery"/>
    <s v="Pens,Pencils&amp;WritingSupplies"/>
    <n v="50"/>
    <n v="0"/>
    <s v="No"/>
    <x v="1"/>
    <x v="8"/>
    <x v="4"/>
    <n v="5792"/>
    <n v="289600"/>
    <n v="-20.7"/>
    <n v="-39.409999999999997"/>
    <n v="-58.12"/>
    <n v="-76.83"/>
  </r>
  <r>
    <s v="B00N1U9AJS"/>
    <x v="565"/>
    <x v="4"/>
    <s v="CraftMaterials"/>
    <s v="Scrapbooking"/>
    <s v="Tape"/>
    <m/>
    <n v="165"/>
    <n v="0.21"/>
    <s v="No"/>
    <x v="1"/>
    <x v="4"/>
    <x v="2"/>
    <n v="14778"/>
    <n v="2438370"/>
    <n v="-60.994999999999997"/>
    <n v="-115.304"/>
    <n v="-169.613"/>
    <n v="-223.922"/>
  </r>
  <r>
    <s v="B07KY3FNQP"/>
    <x v="566"/>
    <x v="1"/>
    <s v="Headphones,Earbuds&amp;Accessories"/>
    <s v="Headphones"/>
    <s v="In-Ear"/>
    <m/>
    <n v="1290"/>
    <n v="0.65"/>
    <s v="Yes"/>
    <x v="0"/>
    <x v="0"/>
    <x v="3"/>
    <n v="91770"/>
    <n v="118383300"/>
    <n v="2131"/>
    <n v="2972"/>
    <n v="7.55"/>
    <n v="11"/>
  </r>
  <r>
    <s v="B07QZ3CZ48"/>
    <x v="567"/>
    <x v="1"/>
    <s v="Headphones,Earbuds&amp;Accessories"/>
    <s v="Headphones"/>
    <s v="In-Ear"/>
    <m/>
    <n v="1290"/>
    <n v="0.69"/>
    <s v="Yes"/>
    <x v="0"/>
    <x v="0"/>
    <x v="0"/>
    <n v="206"/>
    <n v="265740"/>
    <n v="2181"/>
    <n v="3072"/>
    <n v="7.71"/>
    <n v="11.22"/>
  </r>
  <r>
    <s v="B09T3H12GV"/>
    <x v="568"/>
    <x v="0"/>
    <s v="Accessories&amp;Peripherals"/>
    <s v="Keyboards,Mice&amp;InputDevices"/>
    <s v="Keyboard&amp;MouseSets"/>
    <m/>
    <n v="2498"/>
    <n v="0.44"/>
    <s v="No"/>
    <x v="0"/>
    <x v="1"/>
    <x v="0"/>
    <n v="33717"/>
    <n v="84225066"/>
    <n v="3597"/>
    <n v="4696"/>
    <n v="7.96"/>
    <n v="11.72"/>
  </r>
  <r>
    <s v="B08ZJDWTJ1"/>
    <x v="569"/>
    <x v="0"/>
    <s v="ExternalDevices&amp;DataStorage"/>
    <s v="ExternalHardDisks"/>
    <m/>
    <m/>
    <n v="4999"/>
    <n v="0.18"/>
    <s v="No"/>
    <x v="0"/>
    <x v="6"/>
    <x v="6"/>
    <n v="50810"/>
    <n v="253999190"/>
    <n v="5900"/>
    <n v="6801"/>
    <n v="8.82"/>
    <n v="13.14"/>
  </r>
  <r>
    <s v="B08FTFXNNB"/>
    <x v="570"/>
    <x v="1"/>
    <s v="Cameras&amp;Photography"/>
    <s v="VideoCameras"/>
    <m/>
    <m/>
    <n v="1999"/>
    <n v="0.75"/>
    <s v="Yes"/>
    <x v="0"/>
    <x v="7"/>
    <x v="7"/>
    <n v="3369"/>
    <n v="6734631"/>
    <n v="3499"/>
    <n v="4999"/>
    <n v="6.65"/>
    <n v="9.6"/>
  </r>
  <r>
    <s v="B08YDFX7Y1"/>
    <x v="571"/>
    <x v="0"/>
    <s v="Accessories&amp;Peripherals"/>
    <s v="Keyboards,Mice&amp;InputDevices"/>
    <s v="Mice"/>
    <m/>
    <n v="449"/>
    <n v="0.33"/>
    <s v="No"/>
    <x v="1"/>
    <x v="5"/>
    <x v="12"/>
    <n v="11827"/>
    <n v="5310323"/>
    <n v="-145.83500000000001"/>
    <n v="-279.35199999999998"/>
    <n v="-412.86900000000003"/>
    <n v="-546.38599999999997"/>
  </r>
  <r>
    <s v="B087FXHB6J"/>
    <x v="572"/>
    <x v="0"/>
    <s v="Accessories&amp;Peripherals"/>
    <s v="Keyboards,Mice&amp;InputDevices"/>
    <s v="Keyboard&amp;MouseSets"/>
    <m/>
    <n v="999"/>
    <n v="0.3"/>
    <s v="No"/>
    <x v="1"/>
    <x v="4"/>
    <x v="12"/>
    <n v="15295"/>
    <n v="15279705"/>
    <n v="-345.85"/>
    <n v="-654.37"/>
    <n v="-962.89"/>
    <n v="-1271.4100000000001"/>
  </r>
  <r>
    <s v="B07N42JB4S"/>
    <x v="573"/>
    <x v="1"/>
    <s v="Cameras&amp;Photography"/>
    <s v="Accessories"/>
    <s v="Tripods&amp;Monopods"/>
    <s v="Tabletop&amp;TravelTripods"/>
    <n v="3990"/>
    <n v="0.8"/>
    <s v="Yes"/>
    <x v="0"/>
    <x v="7"/>
    <x v="4"/>
    <n v="27139"/>
    <n v="108284610"/>
    <n v="7181"/>
    <n v="10372"/>
    <n v="7.8"/>
    <n v="11.3"/>
  </r>
  <r>
    <s v="B0B31BYXQQ"/>
    <x v="574"/>
    <x v="1"/>
    <s v="Headphones,Earbuds&amp;Accessories"/>
    <s v="Headphones"/>
    <s v="In-Ear"/>
    <m/>
    <n v="5499"/>
    <n v="0.75"/>
    <s v="Yes"/>
    <x v="0"/>
    <x v="7"/>
    <x v="2"/>
    <n v="9504"/>
    <n v="52262496"/>
    <n v="9599"/>
    <n v="13699"/>
    <n v="7.05"/>
    <n v="10.199999999999999"/>
  </r>
  <r>
    <s v="B07SLMR1K6"/>
    <x v="575"/>
    <x v="0"/>
    <s v="ExternalDevices&amp;DataStorage"/>
    <s v="PenDrives"/>
    <m/>
    <m/>
    <n v="1350"/>
    <n v="0.62"/>
    <s v="Yes"/>
    <x v="0"/>
    <x v="0"/>
    <x v="4"/>
    <n v="30058"/>
    <n v="40578300"/>
    <n v="2181"/>
    <n v="3012"/>
    <n v="7.98"/>
    <n v="11.66"/>
  </r>
  <r>
    <s v="B092X94QNQ"/>
    <x v="576"/>
    <x v="1"/>
    <s v="Headphones,Earbuds&amp;Accessories"/>
    <s v="Headphones"/>
    <s v="In-Ear"/>
    <m/>
    <n v="3990"/>
    <n v="0.62"/>
    <s v="Yes"/>
    <x v="0"/>
    <x v="0"/>
    <x v="3"/>
    <n v="109864"/>
    <n v="438357360"/>
    <n v="6481"/>
    <n v="8972"/>
    <n v="7.58"/>
    <n v="11.06"/>
  </r>
  <r>
    <s v="B0846D5CBP"/>
    <x v="577"/>
    <x v="3"/>
    <s v="OfficeElectronics"/>
    <s v="Calculators"/>
    <s v="Scientific"/>
    <m/>
    <n v="1295"/>
    <n v="0"/>
    <s v="No"/>
    <x v="0"/>
    <x v="8"/>
    <x v="6"/>
    <n v="5760"/>
    <n v="7459200"/>
    <n v="1295"/>
    <n v="1295"/>
    <n v="9"/>
    <n v="13.5"/>
  </r>
  <r>
    <s v="B00KXULGJQ"/>
    <x v="578"/>
    <x v="0"/>
    <s v="NetworkingDevices"/>
    <s v="Repeaters&amp;Extenders"/>
    <m/>
    <m/>
    <n v="5499"/>
    <n v="0.66"/>
    <s v="Yes"/>
    <x v="0"/>
    <x v="0"/>
    <x v="0"/>
    <n v="49551"/>
    <n v="272480949"/>
    <n v="9109"/>
    <n v="12719"/>
    <n v="7.74"/>
    <n v="11.28"/>
  </r>
  <r>
    <s v="B08H9Z3XQW"/>
    <x v="579"/>
    <x v="1"/>
    <s v="Headphones,Earbuds&amp;Accessories"/>
    <s v="Headphones"/>
    <s v="In-Ear"/>
    <m/>
    <n v="1490"/>
    <n v="0.69"/>
    <s v="Yes"/>
    <x v="0"/>
    <x v="0"/>
    <x v="3"/>
    <n v="161677"/>
    <n v="240898730"/>
    <n v="2525"/>
    <n v="3560"/>
    <n v="7.51"/>
    <n v="10.92"/>
  </r>
  <r>
    <s v="B08LPJZSSW"/>
    <x v="580"/>
    <x v="1"/>
    <s v="Cameras&amp;Photography"/>
    <s v="Accessories"/>
    <s v="Tripods&amp;Monopods"/>
    <s v="TripodLegs"/>
    <n v="995"/>
    <n v="0.6"/>
    <s v="Yes"/>
    <x v="1"/>
    <x v="3"/>
    <x v="2"/>
    <n v="21372"/>
    <n v="21265140"/>
    <n v="-195.3"/>
    <n v="-413.27"/>
    <n v="-631.24"/>
    <n v="-849.21"/>
  </r>
  <r>
    <s v="B08CYPB15D"/>
    <x v="581"/>
    <x v="0"/>
    <s v="Printers,Inks&amp;Accessories"/>
    <s v="Inks,Toners&amp;Cartridges"/>
    <s v="InkjetInkCartridges"/>
    <m/>
    <n v="761"/>
    <n v="0.06"/>
    <s v="No"/>
    <x v="1"/>
    <x v="8"/>
    <x v="1"/>
    <n v="7199"/>
    <n v="5478439"/>
    <n v="-354.47"/>
    <n v="-644.46400000000006"/>
    <n v="-934.45799999999997"/>
    <n v="-1224.452"/>
  </r>
  <r>
    <s v="B00MFPCY5C"/>
    <x v="582"/>
    <x v="0"/>
    <s v="Accessories&amp;Peripherals"/>
    <s v="Keyboards,Mice&amp;InputDevices"/>
    <s v="Keyboard&amp;MiceAccessories"/>
    <s v="DustCovers"/>
    <n v="299"/>
    <n v="0.87"/>
    <s v="Yes"/>
    <x v="1"/>
    <x v="2"/>
    <x v="12"/>
    <n v="15233"/>
    <n v="4554667"/>
    <n v="-15.565"/>
    <n v="-56.027999999999999"/>
    <n v="-96.491"/>
    <n v="-136.95400000000001"/>
  </r>
  <r>
    <s v="B07JJFSG2B"/>
    <x v="583"/>
    <x v="0"/>
    <s v="ExternalDevices&amp;DataStorage"/>
    <s v="PenDrives"/>
    <m/>
    <m/>
    <n v="2500"/>
    <n v="0.64"/>
    <s v="Yes"/>
    <x v="0"/>
    <x v="0"/>
    <x v="4"/>
    <n v="55747"/>
    <n v="139367500"/>
    <n v="4111"/>
    <n v="5722"/>
    <n v="7.96"/>
    <n v="11.62"/>
  </r>
  <r>
    <s v="B09NR6G588"/>
    <x v="584"/>
    <x v="1"/>
    <s v="Headphones,Earbuds&amp;Accessories"/>
    <s v="Headphones"/>
    <s v="In-Ear"/>
    <m/>
    <n v="4999"/>
    <n v="0.76"/>
    <s v="Yes"/>
    <x v="0"/>
    <x v="7"/>
    <x v="11"/>
    <n v="14961"/>
    <n v="74790039"/>
    <n v="8799"/>
    <n v="12599"/>
    <n v="6.84"/>
    <n v="9.8800000000000008"/>
  </r>
  <r>
    <s v="B07JPX9CR7"/>
    <x v="585"/>
    <x v="0"/>
    <s v="Accessories&amp;Peripherals"/>
    <s v="Keyboards,Mice&amp;InputDevices"/>
    <s v="Mice"/>
    <m/>
    <n v="1299"/>
    <n v="0.56000000000000005"/>
    <s v="Yes"/>
    <x v="0"/>
    <x v="3"/>
    <x v="5"/>
    <n v="9275"/>
    <n v="12048225"/>
    <n v="2029"/>
    <n v="2759"/>
    <n v="8.24"/>
    <n v="12.08"/>
  </r>
  <r>
    <s v="B08D11DZ2W"/>
    <x v="586"/>
    <x v="1"/>
    <s v="Headphones,Earbuds&amp;Accessories"/>
    <s v="Headphones"/>
    <s v="In-Ear"/>
    <m/>
    <n v="8999"/>
    <n v="0.83"/>
    <s v="Yes"/>
    <x v="0"/>
    <x v="2"/>
    <x v="7"/>
    <n v="28324"/>
    <n v="254887676"/>
    <n v="16499"/>
    <n v="23999"/>
    <n v="6.57"/>
    <n v="9.44"/>
  </r>
  <r>
    <s v="B07Q7561HD"/>
    <x v="587"/>
    <x v="1"/>
    <s v="GeneralPurposeBatteries&amp;BatteryChargers"/>
    <s v="DisposableBatteries"/>
    <m/>
    <m/>
    <n v="180"/>
    <n v="0.17"/>
    <s v="No"/>
    <x v="1"/>
    <x v="6"/>
    <x v="5"/>
    <n v="644"/>
    <n v="115920"/>
    <n v="-70.015000000000001"/>
    <n v="-131.37799999999999"/>
    <n v="-192.74100000000001"/>
    <n v="-254.10400000000001"/>
  </r>
  <r>
    <s v="B0819HZPXL"/>
    <x v="588"/>
    <x v="0"/>
    <s v="Accessories&amp;Peripherals"/>
    <s v="PCGamingPeripherals"/>
    <s v="GamingMice"/>
    <m/>
    <n v="549"/>
    <n v="0.27"/>
    <s v="No"/>
    <x v="1"/>
    <x v="4"/>
    <x v="5"/>
    <n v="18139"/>
    <n v="9958311"/>
    <n v="-194.965"/>
    <n v="-368.21800000000002"/>
    <n v="-541.471"/>
    <n v="-714.72400000000005"/>
  </r>
  <r>
    <s v="B00LXTFMRS"/>
    <x v="589"/>
    <x v="4"/>
    <s v="CraftMaterials"/>
    <s v="PaintingMaterials"/>
    <s v="Paints"/>
    <m/>
    <n v="225"/>
    <n v="0.15"/>
    <s v="No"/>
    <x v="1"/>
    <x v="6"/>
    <x v="5"/>
    <n v="7203"/>
    <n v="1620675"/>
    <n v="-91.025000000000006"/>
    <n v="-169.49"/>
    <n v="-247.95500000000001"/>
    <n v="-326.42"/>
  </r>
  <r>
    <s v="B0B9LDCX89"/>
    <x v="590"/>
    <x v="0"/>
    <s v="Accessories&amp;Peripherals"/>
    <s v="Keyboards,Mice&amp;InputDevices"/>
    <s v="Keyboard&amp;MiceAccessories"/>
    <s v="MousePads"/>
    <n v="999"/>
    <n v="0.87"/>
    <s v="Yes"/>
    <x v="1"/>
    <x v="2"/>
    <x v="0"/>
    <n v="491"/>
    <n v="490509"/>
    <n v="-59.864999999999696"/>
    <n v="-197.11800000000099"/>
    <n v="-334.371000000001"/>
    <n v="-471.62400000000099"/>
  </r>
  <r>
    <s v="B0765B3TH7"/>
    <x v="591"/>
    <x v="0"/>
    <s v="Accessories&amp;Peripherals"/>
    <s v="HardDiskBags"/>
    <m/>
    <m/>
    <n v="599"/>
    <n v="0.67"/>
    <s v="Yes"/>
    <x v="1"/>
    <x v="0"/>
    <x v="6"/>
    <n v="13568"/>
    <n v="8127232"/>
    <n v="-94.665000000000106"/>
    <n v="-212.84800000000001"/>
    <n v="-331.03100000000001"/>
    <n v="-449.214"/>
  </r>
  <r>
    <s v="B0B1F6GQPS"/>
    <x v="592"/>
    <x v="1"/>
    <s v="Headphones,Earbuds&amp;Accessories"/>
    <s v="Headphones"/>
    <s v="In-Ear"/>
    <m/>
    <n v="4499"/>
    <n v="0.78"/>
    <s v="Yes"/>
    <x v="0"/>
    <x v="7"/>
    <x v="11"/>
    <n v="3390"/>
    <n v="15251610"/>
    <n v="7999"/>
    <n v="11499"/>
    <n v="6.82"/>
    <n v="9.84"/>
  </r>
  <r>
    <s v="B07LG59NPV"/>
    <x v="593"/>
    <x v="1"/>
    <s v="Headphones,Earbuds&amp;Accessories"/>
    <s v="Headphones"/>
    <s v="In-Ear"/>
    <m/>
    <n v="4499"/>
    <n v="0.8"/>
    <s v="Yes"/>
    <x v="0"/>
    <x v="7"/>
    <x v="11"/>
    <n v="103052"/>
    <n v="463630948"/>
    <n v="8099"/>
    <n v="11699"/>
    <n v="6.8"/>
    <n v="9.8000000000000007"/>
  </r>
  <r>
    <s v="B00AXHBBXU"/>
    <x v="594"/>
    <x v="3"/>
    <s v="OfficeElectronics"/>
    <s v="Calculators"/>
    <s v="Scientific"/>
    <m/>
    <n v="550"/>
    <n v="0.05"/>
    <s v="No"/>
    <x v="1"/>
    <x v="8"/>
    <x v="5"/>
    <n v="12179"/>
    <n v="6698450"/>
    <n v="-256.57499999999999"/>
    <n v="-466.85"/>
    <n v="-677.125"/>
    <n v="-887.4"/>
  </r>
  <r>
    <s v="B08MCD9JFY"/>
    <x v="595"/>
    <x v="1"/>
    <s v="Cameras&amp;Photography"/>
    <s v="Flashes"/>
    <s v="Macro&amp;RinglightFlashes"/>
    <m/>
    <n v="1999"/>
    <n v="0.6"/>
    <s v="Yes"/>
    <x v="0"/>
    <x v="3"/>
    <x v="11"/>
    <n v="12958"/>
    <n v="25903042"/>
    <n v="3199"/>
    <n v="4399"/>
    <n v="7"/>
    <n v="10.199999999999999"/>
  </r>
  <r>
    <s v="B083RCTXLL"/>
    <x v="596"/>
    <x v="0"/>
    <s v="Accessories&amp;Peripherals"/>
    <s v="Keyboards,Mice&amp;InputDevices"/>
    <s v="Mice"/>
    <m/>
    <n v="1199"/>
    <n v="0.43"/>
    <s v="No"/>
    <x v="0"/>
    <x v="1"/>
    <x v="0"/>
    <n v="8258"/>
    <n v="9901342"/>
    <n v="1717"/>
    <n v="2235"/>
    <n v="7.97"/>
    <n v="11.74"/>
  </r>
  <r>
    <s v="B08HLZ28QC"/>
    <x v="597"/>
    <x v="0"/>
    <s v="NetworkingDevices"/>
    <m/>
    <m/>
    <m/>
    <n v="3490"/>
    <n v="0.66"/>
    <s v="Yes"/>
    <x v="0"/>
    <x v="0"/>
    <x v="3"/>
    <n v="11716"/>
    <n v="40888840"/>
    <n v="5781"/>
    <n v="8072"/>
    <n v="7.54"/>
    <n v="10.98"/>
  </r>
  <r>
    <s v="B07GVR9TG7"/>
    <x v="598"/>
    <x v="0"/>
    <s v="NetworkingDevices"/>
    <s v="Routers"/>
    <m/>
    <m/>
    <n v="4999"/>
    <n v="0.5"/>
    <s v="No"/>
    <x v="0"/>
    <x v="1"/>
    <x v="5"/>
    <n v="35024"/>
    <n v="175084976"/>
    <n v="7499"/>
    <n v="9999"/>
    <n v="8.3000000000000007"/>
    <n v="12.2"/>
  </r>
  <r>
    <s v="B0856HY85J"/>
    <x v="599"/>
    <x v="1"/>
    <s v="Headphones,Earbuds&amp;Accessories"/>
    <s v="Headphones"/>
    <s v="Over-Ear"/>
    <m/>
    <n v="4999"/>
    <n v="0.64"/>
    <s v="Yes"/>
    <x v="0"/>
    <x v="0"/>
    <x v="3"/>
    <n v="55192"/>
    <n v="275904808"/>
    <n v="8199"/>
    <n v="11399"/>
    <n v="7.56"/>
    <n v="11.02"/>
  </r>
  <r>
    <s v="B07CD2BN46"/>
    <x v="600"/>
    <x v="1"/>
    <s v="Headphones,Earbuds&amp;Accessories"/>
    <s v="Headphones"/>
    <s v="In-Ear"/>
    <m/>
    <n v="599"/>
    <n v="0.28000000000000003"/>
    <s v="No"/>
    <x v="1"/>
    <x v="4"/>
    <x v="3"/>
    <n v="119466"/>
    <n v="71560134"/>
    <n v="-210.26"/>
    <n v="-397.60199999999998"/>
    <n v="-584.94399999999996"/>
    <n v="-772.28599999999994"/>
  </r>
  <r>
    <s v="B07PLHTTB4"/>
    <x v="601"/>
    <x v="0"/>
    <s v="Accessories&amp;Peripherals"/>
    <s v="Keyboards,Mice&amp;InputDevices"/>
    <s v="GraphicTablets"/>
    <m/>
    <n v="499"/>
    <n v="0.8"/>
    <s v="Yes"/>
    <x v="1"/>
    <x v="7"/>
    <x v="12"/>
    <n v="9638"/>
    <n v="4809362"/>
    <n v="-46.099999999999902"/>
    <n v="-124.87"/>
    <n v="-203.64"/>
    <n v="-282.41000000000003"/>
  </r>
  <r>
    <s v="B077T3BG5L"/>
    <x v="602"/>
    <x v="0"/>
    <s v="Accessories&amp;Peripherals"/>
    <s v="Keyboards,Mice&amp;InputDevices"/>
    <s v="Keyboards"/>
    <m/>
    <n v="399"/>
    <n v="0.18"/>
    <s v="No"/>
    <x v="1"/>
    <x v="6"/>
    <x v="9"/>
    <n v="33735"/>
    <n v="13460265"/>
    <n v="-160.81"/>
    <n v="-298.31200000000001"/>
    <n v="-435.81400000000002"/>
    <n v="-573.31600000000003"/>
  </r>
  <r>
    <s v="B079Y6JZC8"/>
    <x v="603"/>
    <x v="0"/>
    <s v="Accessories&amp;Peripherals"/>
    <s v="Keyboards,Mice&amp;InputDevices"/>
    <s v="Mice"/>
    <m/>
    <n v="299"/>
    <n v="0.54"/>
    <s v="Yes"/>
    <x v="1"/>
    <x v="3"/>
    <x v="11"/>
    <n v="3044"/>
    <n v="910156"/>
    <n v="-65.430000000000106"/>
    <n v="-135.83600000000001"/>
    <n v="-206.24199999999999"/>
    <n v="-276.64800000000002"/>
  </r>
  <r>
    <s v="B0856HNMR7"/>
    <x v="604"/>
    <x v="1"/>
    <s v="Headphones,Earbuds&amp;Accessories"/>
    <s v="Headphones"/>
    <s v="On-Ear"/>
    <m/>
    <n v="2499"/>
    <n v="0.52"/>
    <s v="Yes"/>
    <x v="0"/>
    <x v="3"/>
    <x v="1"/>
    <n v="33584"/>
    <n v="83926416"/>
    <n v="3799"/>
    <n v="5099"/>
    <n v="7.48"/>
    <n v="10.96"/>
  </r>
  <r>
    <s v="B0B12K5BPM"/>
    <x v="605"/>
    <x v="1"/>
    <s v="HomeAudio"/>
    <s v="Speakers"/>
    <s v="BluetoothSpeakers"/>
    <m/>
    <n v="2299"/>
    <n v="0.54"/>
    <s v="Yes"/>
    <x v="0"/>
    <x v="3"/>
    <x v="2"/>
    <n v="1779"/>
    <n v="4089921"/>
    <n v="3549"/>
    <n v="4799"/>
    <n v="7.26"/>
    <n v="10.62"/>
  </r>
  <r>
    <s v="B00LVMTA2A"/>
    <x v="606"/>
    <x v="1"/>
    <s v="GeneralPurposeBatteries&amp;BatteryChargers"/>
    <m/>
    <m/>
    <m/>
    <n v="250"/>
    <n v="0.1"/>
    <s v="No"/>
    <x v="1"/>
    <x v="8"/>
    <x v="5"/>
    <n v="26556"/>
    <n v="6639000"/>
    <n v="-108.05"/>
    <n v="-199.22"/>
    <n v="-290.39"/>
    <n v="-381.56"/>
  </r>
  <r>
    <s v="B07TR5HSR9"/>
    <x v="607"/>
    <x v="0"/>
    <s v="Accessories&amp;Peripherals"/>
    <s v="LaptopAccessories"/>
    <s v="Lapdesks"/>
    <m/>
    <n v="1499"/>
    <n v="0.56000000000000005"/>
    <s v="Yes"/>
    <x v="0"/>
    <x v="3"/>
    <x v="4"/>
    <n v="25903"/>
    <n v="38828597"/>
    <n v="2342"/>
    <n v="3185"/>
    <n v="8.0399999999999991"/>
    <n v="11.78"/>
  </r>
  <r>
    <s v="B0819ZZK5K"/>
    <x v="608"/>
    <x v="0"/>
    <s v="ExternalDevices&amp;DataStorage"/>
    <s v="PenDrives"/>
    <m/>
    <m/>
    <n v="2800"/>
    <n v="0.6"/>
    <s v="Yes"/>
    <x v="0"/>
    <x v="3"/>
    <x v="4"/>
    <n v="53464"/>
    <n v="149699200"/>
    <n v="4491"/>
    <n v="6182"/>
    <n v="8"/>
    <n v="11.7"/>
  </r>
  <r>
    <s v="B08QJJCY2Q"/>
    <x v="609"/>
    <x v="0"/>
    <s v="Accessories&amp;Peripherals"/>
    <s v="Keyboards,Mice&amp;InputDevices"/>
    <s v="Keyboard&amp;MiceAccessories"/>
    <s v="MousePads"/>
    <n v="299"/>
    <n v="0.43"/>
    <s v="No"/>
    <x v="1"/>
    <x v="1"/>
    <x v="5"/>
    <n v="5176"/>
    <n v="1547624"/>
    <n v="-79.885000000000005"/>
    <n v="-159.12200000000001"/>
    <n v="-238.35900000000001"/>
    <n v="-317.596"/>
  </r>
  <r>
    <s v="B07L5L4GTB"/>
    <x v="610"/>
    <x v="0"/>
    <s v="Printers,Inks&amp;Accessories"/>
    <s v="Inks,Toners&amp;Cartridges"/>
    <s v="InkjetInkCartridges"/>
    <m/>
    <n v="404"/>
    <n v="0.24"/>
    <s v="No"/>
    <x v="1"/>
    <x v="4"/>
    <x v="5"/>
    <n v="8614"/>
    <n v="3480056"/>
    <n v="-149.97999999999999"/>
    <n v="-281.73599999999999"/>
    <n v="-413.49200000000002"/>
    <n v="-545.24800000000005"/>
  </r>
  <r>
    <s v="B07L8KNP5F"/>
    <x v="611"/>
    <x v="1"/>
    <s v="Headphones,Earbuds&amp;Accessories"/>
    <s v="Headphones"/>
    <s v="On-Ear"/>
    <m/>
    <n v="1399"/>
    <n v="0.56999999999999995"/>
    <s v="Yes"/>
    <x v="0"/>
    <x v="3"/>
    <x v="11"/>
    <n v="60026"/>
    <n v="83976374"/>
    <n v="2199"/>
    <n v="2999"/>
    <n v="7.03"/>
    <n v="10.26"/>
  </r>
  <r>
    <s v="B08CF4SCNP"/>
    <x v="612"/>
    <x v="0"/>
    <s v="Accessories&amp;Peripherals"/>
    <s v="Keyboards,Mice&amp;InputDevices"/>
    <s v="Keyboards"/>
    <m/>
    <n v="599"/>
    <n v="0.5"/>
    <s v="No"/>
    <x v="1"/>
    <x v="1"/>
    <x v="11"/>
    <n v="3066"/>
    <n v="1836534"/>
    <n v="-145.44999999999999"/>
    <n v="-293.86"/>
    <n v="-442.27"/>
    <n v="-590.67999999999995"/>
  </r>
  <r>
    <s v="B09XX51X2G"/>
    <x v="613"/>
    <x v="0"/>
    <s v="Accessories&amp;Peripherals"/>
    <s v="LaptopAccessories"/>
    <s v="Lapdesks"/>
    <m/>
    <n v="999"/>
    <n v="0.55000000000000004"/>
    <s v="Yes"/>
    <x v="1"/>
    <x v="3"/>
    <x v="1"/>
    <n v="2102"/>
    <n v="2099898"/>
    <n v="-220.22499999999999"/>
    <n v="-453.57"/>
    <n v="-686.91499999999996"/>
    <n v="-920.26"/>
  </r>
  <r>
    <s v="B01M72LILF"/>
    <x v="614"/>
    <x v="0"/>
    <s v="Accessories&amp;Peripherals"/>
    <s v="Keyboards,Mice&amp;InputDevices"/>
    <s v="Mice"/>
    <m/>
    <n v="1295"/>
    <n v="0.38"/>
    <s v="No"/>
    <x v="0"/>
    <x v="5"/>
    <x v="5"/>
    <n v="34852"/>
    <n v="45133340"/>
    <n v="1791"/>
    <n v="2287"/>
    <n v="8.42"/>
    <n v="12.44"/>
  </r>
  <r>
    <s v="B00LZLQ624"/>
    <x v="615"/>
    <x v="3"/>
    <s v="OfficePaperProducts"/>
    <s v="Paper"/>
    <s v="Stationery"/>
    <s v="Notebooks,WritingPads&amp;Diaries"/>
    <n v="160"/>
    <n v="0.02"/>
    <s v="No"/>
    <x v="1"/>
    <x v="8"/>
    <x v="6"/>
    <n v="8618"/>
    <n v="1378880"/>
    <n v="-73.989999999999995"/>
    <n v="-135.738"/>
    <n v="-197.48599999999999"/>
    <n v="-259.23399999999998"/>
  </r>
  <r>
    <s v="B09GB5B4BK"/>
    <x v="616"/>
    <x v="0"/>
    <s v="Accessories&amp;Peripherals"/>
    <s v="Keyboards,Mice&amp;InputDevices"/>
    <s v="Mice"/>
    <m/>
    <n v="899"/>
    <n v="0.33"/>
    <s v="No"/>
    <x v="1"/>
    <x v="5"/>
    <x v="1"/>
    <n v="4018"/>
    <n v="3612182"/>
    <n v="-295.33499999999998"/>
    <n v="-563.702"/>
    <n v="-832.06899999999996"/>
    <n v="-1100.4359999999999"/>
  </r>
  <r>
    <s v="B015ZXUDD0"/>
    <x v="617"/>
    <x v="1"/>
    <s v="GeneralPurposeBatteries&amp;BatteryChargers"/>
    <s v="RechargeableBatteries"/>
    <m/>
    <m/>
    <n v="599"/>
    <n v="0.2"/>
    <s v="No"/>
    <x v="1"/>
    <x v="6"/>
    <x v="4"/>
    <n v="11687"/>
    <n v="7000513"/>
    <n v="-235.1"/>
    <n v="-437.39"/>
    <n v="-639.67999999999995"/>
    <n v="-841.97"/>
  </r>
  <r>
    <s v="B09PL79D2X"/>
    <x v="618"/>
    <x v="1"/>
    <s v="Headphones,Earbuds&amp;Accessories"/>
    <s v="Headphones"/>
    <s v="In-Ear"/>
    <m/>
    <n v="2990"/>
    <n v="0.47"/>
    <s v="No"/>
    <x v="0"/>
    <x v="1"/>
    <x v="11"/>
    <n v="11015"/>
    <n v="32934850"/>
    <n v="4382"/>
    <n v="5774"/>
    <n v="7.13"/>
    <n v="10.46"/>
  </r>
  <r>
    <s v="B098K3H92Z"/>
    <x v="619"/>
    <x v="0"/>
    <s v="NetworkingDevices"/>
    <s v="NetworkAdapters"/>
    <s v="BluetoothAdapters"/>
    <m/>
    <n v="899"/>
    <n v="0.33"/>
    <s v="No"/>
    <x v="1"/>
    <x v="5"/>
    <x v="4"/>
    <n v="95116"/>
    <n v="85509284"/>
    <n v="-295.03500000000003"/>
    <n v="-563.31200000000001"/>
    <n v="-831.58900000000006"/>
    <n v="-1099.866"/>
  </r>
  <r>
    <s v="B084PJSSQ1"/>
    <x v="620"/>
    <x v="0"/>
    <s v="ExternalDevices&amp;DataStorage"/>
    <s v="PenDrives"/>
    <m/>
    <m/>
    <n v="3000"/>
    <n v="0.56999999999999995"/>
    <s v="Yes"/>
    <x v="0"/>
    <x v="3"/>
    <x v="4"/>
    <n v="23022"/>
    <n v="69066000"/>
    <n v="4701"/>
    <n v="6402"/>
    <n v="8.0299999999999994"/>
    <n v="11.76"/>
  </r>
  <r>
    <s v="B097C564GC"/>
    <x v="621"/>
    <x v="0"/>
    <s v="Accessories&amp;Peripherals"/>
    <s v="Adapters"/>
    <s v="USBtoUSBAdapters"/>
    <m/>
    <n v="4999"/>
    <n v="0.94"/>
    <s v="Yes"/>
    <x v="0"/>
    <x v="9"/>
    <x v="4"/>
    <n v="4426"/>
    <n v="22125574"/>
    <n v="9704"/>
    <n v="14409"/>
    <n v="7.66"/>
    <n v="11.02"/>
  </r>
  <r>
    <s v="B08CYNJ5KY"/>
    <x v="622"/>
    <x v="0"/>
    <s v="Printers,Inks&amp;Accessories"/>
    <s v="Inks,Toners&amp;Cartridges"/>
    <s v="InkjetInkCartridges"/>
    <m/>
    <n v="861"/>
    <n v="0.04"/>
    <s v="No"/>
    <x v="1"/>
    <x v="8"/>
    <x v="0"/>
    <n v="4567"/>
    <n v="3932187"/>
    <n v="-409.78"/>
    <n v="-743.01599999999996"/>
    <n v="-1076.252"/>
    <n v="-1409.4880000000001"/>
  </r>
  <r>
    <s v="B00Y4ORQ46"/>
    <x v="623"/>
    <x v="1"/>
    <s v="Headphones,Earbuds&amp;Accessories"/>
    <s v="Headphones"/>
    <s v="On-Ear"/>
    <m/>
    <n v="795"/>
    <n v="0.06"/>
    <s v="No"/>
    <x v="1"/>
    <x v="8"/>
    <x v="1"/>
    <n v="13797"/>
    <n v="10968615"/>
    <n v="-368.47"/>
    <n v="-670.26400000000001"/>
    <n v="-972.05799999999999"/>
    <n v="-1273.8520000000001"/>
  </r>
  <r>
    <s v="B074CWD7MS"/>
    <x v="624"/>
    <x v="1"/>
    <s v="Cameras&amp;Photography"/>
    <s v="Accessories"/>
    <s v="Tripods&amp;Monopods"/>
    <s v="CompleteTripodUnits"/>
    <n v="2495"/>
    <n v="0.38"/>
    <s v="No"/>
    <x v="0"/>
    <x v="5"/>
    <x v="5"/>
    <n v="15137"/>
    <n v="37766815"/>
    <n v="3441"/>
    <n v="4387"/>
    <n v="8.42"/>
    <n v="12.44"/>
  </r>
  <r>
    <s v="B00A0VCJPI"/>
    <x v="625"/>
    <x v="0"/>
    <s v="NetworkingDevices"/>
    <s v="Repeaters&amp;Extenders"/>
    <m/>
    <m/>
    <n v="2499"/>
    <n v="0.41"/>
    <s v="No"/>
    <x v="0"/>
    <x v="1"/>
    <x v="0"/>
    <n v="156638"/>
    <n v="391438362"/>
    <n v="3529"/>
    <n v="4559"/>
    <n v="7.99"/>
    <n v="11.78"/>
  </r>
  <r>
    <s v="B00UGZWM2I"/>
    <x v="626"/>
    <x v="3"/>
    <s v="OfficePaperProducts"/>
    <s v="Paper"/>
    <s v="Stationery"/>
    <s v="Notebooks,WritingPads&amp;Diaries"/>
    <n v="800"/>
    <n v="0.75"/>
    <s v="Yes"/>
    <x v="1"/>
    <x v="7"/>
    <x v="3"/>
    <n v="9344"/>
    <n v="7475200"/>
    <n v="-94.524999999999906"/>
    <n v="-232.62"/>
    <n v="-370.71499999999997"/>
    <n v="-508.81"/>
  </r>
  <r>
    <s v="B00R1P3B4O"/>
    <x v="627"/>
    <x v="1"/>
    <s v="Cameras&amp;Photography"/>
    <s v="Accessories"/>
    <s v="Film"/>
    <m/>
    <n v="549"/>
    <n v="0"/>
    <s v="No"/>
    <x v="1"/>
    <x v="8"/>
    <x v="6"/>
    <n v="4875"/>
    <n v="2676375"/>
    <n v="-270"/>
    <n v="-488.25"/>
    <n v="-706.5"/>
    <n v="-924.75"/>
  </r>
  <r>
    <s v="B09DG9VNWB"/>
    <x v="628"/>
    <x v="1"/>
    <s v="WearableTechnology"/>
    <s v="SmartWatches"/>
    <m/>
    <m/>
    <n v="29999"/>
    <n v="0.6"/>
    <s v="Yes"/>
    <x v="0"/>
    <x v="3"/>
    <x v="4"/>
    <n v="4744"/>
    <n v="142315256"/>
    <n v="47998"/>
    <n v="65997"/>
    <n v="8"/>
    <n v="11.7"/>
  </r>
  <r>
    <s v="B09Y5MP7C4"/>
    <x v="629"/>
    <x v="1"/>
    <s v="Headphones,Earbuds&amp;Accessories"/>
    <s v="Headphones"/>
    <s v="In-Ear"/>
    <m/>
    <n v="3499"/>
    <n v="0.63"/>
    <s v="Yes"/>
    <x v="0"/>
    <x v="0"/>
    <x v="2"/>
    <n v="12452"/>
    <n v="43569548"/>
    <n v="5699"/>
    <n v="7899"/>
    <n v="7.17"/>
    <n v="10.44"/>
  </r>
  <r>
    <s v="B01DJJVFPC"/>
    <x v="630"/>
    <x v="1"/>
    <s v="GeneralPurposeBatteries&amp;BatteryChargers"/>
    <s v="DisposableBatteries"/>
    <m/>
    <m/>
    <n v="315"/>
    <n v="0.15"/>
    <s v="No"/>
    <x v="1"/>
    <x v="6"/>
    <x v="6"/>
    <n v="17810"/>
    <n v="5610150"/>
    <n v="-129.92500000000001"/>
    <n v="-240.76"/>
    <n v="-351.59500000000003"/>
    <n v="-462.43"/>
  </r>
  <r>
    <s v="B07DFYJRQV"/>
    <x v="631"/>
    <x v="1"/>
    <s v="Headphones,Earbuds&amp;Accessories"/>
    <s v="Headphones"/>
    <s v="In-Ear"/>
    <m/>
    <n v="1499"/>
    <n v="0.47"/>
    <s v="No"/>
    <x v="0"/>
    <x v="1"/>
    <x v="3"/>
    <n v="53648"/>
    <n v="80418352"/>
    <n v="2199"/>
    <n v="2899"/>
    <n v="7.73"/>
    <n v="11.36"/>
  </r>
  <r>
    <s v="B08L879JSN"/>
    <x v="632"/>
    <x v="0"/>
    <s v="Monitors"/>
    <m/>
    <m/>
    <m/>
    <n v="13750"/>
    <n v="0.54"/>
    <s v="Yes"/>
    <x v="0"/>
    <x v="3"/>
    <x v="0"/>
    <n v="2014"/>
    <n v="27692500"/>
    <n v="21201"/>
    <n v="28652"/>
    <n v="7.86"/>
    <n v="11.52"/>
  </r>
  <r>
    <s v="B08TDJNM3G"/>
    <x v="633"/>
    <x v="0"/>
    <s v="Accessories&amp;Peripherals"/>
    <s v="USBGadgets"/>
    <s v="Lamps"/>
    <m/>
    <n v="59"/>
    <n v="0"/>
    <s v="No"/>
    <x v="1"/>
    <x v="8"/>
    <x v="11"/>
    <n v="5958"/>
    <n v="351522"/>
    <n v="-25.7"/>
    <n v="-48.16"/>
    <n v="-70.62"/>
    <n v="-93.08"/>
  </r>
  <r>
    <s v="B06XSK3XL6"/>
    <x v="634"/>
    <x v="1"/>
    <s v="Mobiles&amp;Accessories"/>
    <s v="MobileAccessories"/>
    <s v="Chargers"/>
    <s v="AutomobileChargers"/>
    <n v="999"/>
    <n v="0.43"/>
    <s v="No"/>
    <x v="1"/>
    <x v="1"/>
    <x v="4"/>
    <n v="38221"/>
    <n v="38182779"/>
    <n v="-280.98500000000001"/>
    <n v="-550.85199999999998"/>
    <n v="-820.71900000000005"/>
    <n v="-1090.586"/>
  </r>
  <r>
    <s v="B07YNTJ8ZM"/>
    <x v="635"/>
    <x v="1"/>
    <s v="HomeAudio"/>
    <s v="Speakers"/>
    <s v="BluetoothSpeakers"/>
    <m/>
    <n v="999"/>
    <n v="0.45"/>
    <s v="No"/>
    <x v="1"/>
    <x v="1"/>
    <x v="2"/>
    <n v="64705"/>
    <n v="64640295"/>
    <n v="-270.375"/>
    <n v="-533.76"/>
    <n v="-797.14499999999998"/>
    <n v="-1060.53"/>
  </r>
  <r>
    <s v="B07KR5P3YD"/>
    <x v="636"/>
    <x v="0"/>
    <s v="Accessories&amp;Peripherals"/>
    <s v="Keyboards,Mice&amp;InputDevices"/>
    <s v="Keyboard&amp;MouseSets"/>
    <m/>
    <n v="699"/>
    <n v="0.36"/>
    <s v="No"/>
    <x v="1"/>
    <x v="5"/>
    <x v="2"/>
    <n v="17348"/>
    <n v="12126252"/>
    <n v="-219.92"/>
    <n v="-423.01400000000001"/>
    <n v="-626.10799999999995"/>
    <n v="-829.202"/>
  </r>
  <r>
    <s v="B08FB2LNSZ"/>
    <x v="637"/>
    <x v="1"/>
    <s v="Headphones,Earbuds&amp;Accessories"/>
    <s v="Headphones"/>
    <s v="In-Ear"/>
    <m/>
    <n v="2999"/>
    <n v="0.5"/>
    <s v="No"/>
    <x v="0"/>
    <x v="1"/>
    <x v="7"/>
    <n v="87798"/>
    <n v="263306202"/>
    <n v="4499"/>
    <n v="5999"/>
    <n v="6.9"/>
    <n v="10.1"/>
  </r>
  <r>
    <s v="B01IBRHE3E"/>
    <x v="638"/>
    <x v="1"/>
    <s v="Cameras&amp;Photography"/>
    <s v="Accessories"/>
    <s v="Cleaners"/>
    <s v="CleaningKits"/>
    <n v="499"/>
    <n v="0.4"/>
    <s v="No"/>
    <x v="1"/>
    <x v="5"/>
    <x v="0"/>
    <n v="24432"/>
    <n v="12191568"/>
    <n v="-145.1"/>
    <n v="-283.39999999999998"/>
    <n v="-421.7"/>
    <n v="-560"/>
  </r>
  <r>
    <s v="B01N6LU1VF"/>
    <x v="639"/>
    <x v="0"/>
    <s v="ExternalDevices&amp;DataStorage"/>
    <s v="PenDrives"/>
    <m/>
    <m/>
    <n v="1400"/>
    <n v="0.59"/>
    <s v="Yes"/>
    <x v="0"/>
    <x v="3"/>
    <x v="4"/>
    <n v="189104"/>
    <n v="264745600"/>
    <n v="2221"/>
    <n v="3042"/>
    <n v="8.01"/>
    <n v="11.72"/>
  </r>
  <r>
    <s v="B07XLML2YS"/>
    <x v="640"/>
    <x v="1"/>
    <s v="Cameras&amp;Photography"/>
    <s v="SecurityCameras"/>
    <s v="DomeCameras"/>
    <m/>
    <n v="3299"/>
    <n v="0.24"/>
    <s v="No"/>
    <x v="0"/>
    <x v="4"/>
    <x v="0"/>
    <n v="93112"/>
    <n v="307176488"/>
    <n v="4099"/>
    <n v="4899"/>
    <n v="8.16"/>
    <n v="12.12"/>
  </r>
  <r>
    <s v="B086WMSCN3"/>
    <x v="641"/>
    <x v="1"/>
    <s v="Headphones,Earbuds&amp;Accessories"/>
    <s v="Headphones"/>
    <s v="In-Ear"/>
    <m/>
    <n v="5999"/>
    <n v="0.8"/>
    <s v="Yes"/>
    <x v="0"/>
    <x v="7"/>
    <x v="2"/>
    <n v="47521"/>
    <n v="285078479"/>
    <n v="10799"/>
    <n v="15599"/>
    <n v="7"/>
    <n v="10.1"/>
  </r>
  <r>
    <s v="B003B00484"/>
    <x v="642"/>
    <x v="1"/>
    <s v="GeneralPurposeBatteries&amp;BatteryChargers"/>
    <s v="RechargeableBatteries"/>
    <m/>
    <m/>
    <n v="499"/>
    <n v="0.2"/>
    <s v="No"/>
    <x v="1"/>
    <x v="6"/>
    <x v="4"/>
    <n v="27201"/>
    <n v="13573299"/>
    <n v="-195.1"/>
    <n v="-363.39"/>
    <n v="-531.67999999999995"/>
    <n v="-699.97"/>
  </r>
  <r>
    <s v="B003L62T7W"/>
    <x v="643"/>
    <x v="0"/>
    <s v="Accessories&amp;Peripherals"/>
    <s v="Keyboards,Mice&amp;InputDevices"/>
    <s v="Mice"/>
    <m/>
    <n v="375"/>
    <n v="0.26"/>
    <s v="No"/>
    <x v="1"/>
    <x v="4"/>
    <x v="4"/>
    <n v="31534"/>
    <n v="11825250"/>
    <n v="-135.07"/>
    <n v="-254.95400000000001"/>
    <n v="-374.83800000000002"/>
    <n v="-494.72199999999998"/>
  </r>
  <r>
    <s v="B09P18XVW6"/>
    <x v="644"/>
    <x v="1"/>
    <s v="WearableTechnology"/>
    <s v="SmartWatches"/>
    <m/>
    <m/>
    <n v="4999"/>
    <n v="0.5"/>
    <s v="No"/>
    <x v="0"/>
    <x v="1"/>
    <x v="2"/>
    <n v="7571"/>
    <n v="37847429"/>
    <n v="7499"/>
    <n v="9999"/>
    <n v="7.3"/>
    <n v="10.7"/>
  </r>
  <r>
    <s v="B00LZLPYHW"/>
    <x v="645"/>
    <x v="3"/>
    <s v="OfficePaperProducts"/>
    <s v="Paper"/>
    <s v="Stationery"/>
    <s v="Notebooks,WritingPads&amp;Diaries"/>
    <n v="160"/>
    <n v="0.14000000000000001"/>
    <s v="No"/>
    <x v="1"/>
    <x v="6"/>
    <x v="5"/>
    <n v="6537"/>
    <n v="1045920"/>
    <n v="-64.03"/>
    <n v="-119.79600000000001"/>
    <n v="-175.56200000000001"/>
    <n v="-231.328"/>
  </r>
  <r>
    <s v="B00NNQMYNE"/>
    <x v="646"/>
    <x v="0"/>
    <s v="Accessories&amp;Peripherals"/>
    <s v="HardDiskBags"/>
    <m/>
    <m/>
    <n v="499"/>
    <n v="0.4"/>
    <s v="No"/>
    <x v="1"/>
    <x v="5"/>
    <x v="6"/>
    <n v="21010"/>
    <n v="10483990"/>
    <n v="-144.80000000000001"/>
    <n v="-283.01"/>
    <n v="-421.22"/>
    <n v="-559.42999999999995"/>
  </r>
  <r>
    <s v="B0B217Z5VK"/>
    <x v="647"/>
    <x v="1"/>
    <s v="Headphones,Earbuds&amp;Accessories"/>
    <s v="Headphones"/>
    <s v="In-Ear"/>
    <m/>
    <n v="3999"/>
    <n v="0.55000000000000004"/>
    <s v="Yes"/>
    <x v="0"/>
    <x v="3"/>
    <x v="2"/>
    <n v="3517"/>
    <n v="14064483"/>
    <n v="6199"/>
    <n v="8399"/>
    <n v="7.25"/>
    <n v="10.6"/>
  </r>
  <r>
    <s v="B07B88KQZ8"/>
    <x v="648"/>
    <x v="1"/>
    <s v="HomeAudio"/>
    <s v="Speakers"/>
    <s v="BluetoothSpeakers"/>
    <m/>
    <n v="2999"/>
    <n v="0.33"/>
    <s v="No"/>
    <x v="0"/>
    <x v="5"/>
    <x v="4"/>
    <n v="63899"/>
    <n v="191633101"/>
    <n v="3999"/>
    <n v="4999"/>
    <n v="8.27"/>
    <n v="12.24"/>
  </r>
  <r>
    <s v="B07Z3K96FR"/>
    <x v="649"/>
    <x v="0"/>
    <s v="Accessories&amp;Peripherals"/>
    <s v="TabletAccessories"/>
    <s v="ScreenProtectors"/>
    <m/>
    <n v="1499"/>
    <n v="0.73"/>
    <s v="Yes"/>
    <x v="0"/>
    <x v="7"/>
    <x v="3"/>
    <n v="5730"/>
    <n v="8589270"/>
    <n v="2599"/>
    <n v="3699"/>
    <n v="7.47"/>
    <n v="10.84"/>
  </r>
  <r>
    <s v="B0756CLQWL"/>
    <x v="650"/>
    <x v="0"/>
    <s v="Accessories&amp;Peripherals"/>
    <s v="PCGamingPeripherals"/>
    <s v="Gamepads"/>
    <m/>
    <n v="3999"/>
    <n v="0.57999999999999996"/>
    <s v="Yes"/>
    <x v="0"/>
    <x v="3"/>
    <x v="0"/>
    <n v="25488"/>
    <n v="101926512"/>
    <n v="6299"/>
    <n v="8599"/>
    <n v="7.82"/>
    <n v="11.44"/>
  </r>
  <r>
    <s v="B004IO5BMQ"/>
    <x v="651"/>
    <x v="0"/>
    <s v="Accessories&amp;Peripherals"/>
    <s v="Keyboards,Mice&amp;InputDevices"/>
    <s v="Mice"/>
    <m/>
    <n v="995"/>
    <n v="0.3"/>
    <s v="No"/>
    <x v="1"/>
    <x v="4"/>
    <x v="6"/>
    <n v="54405"/>
    <n v="54132975"/>
    <n v="-344.85"/>
    <n v="-652.66999999999996"/>
    <n v="-960.49"/>
    <n v="-1268.31"/>
  </r>
  <r>
    <s v="B01HGCLUH6"/>
    <x v="652"/>
    <x v="0"/>
    <s v="NetworkingDevices"/>
    <s v="Routers"/>
    <m/>
    <m/>
    <n v="1699"/>
    <n v="0.32"/>
    <s v="No"/>
    <x v="0"/>
    <x v="5"/>
    <x v="0"/>
    <n v="122478"/>
    <n v="208090122"/>
    <n v="2249"/>
    <n v="2799"/>
    <n v="8.08"/>
    <n v="11.96"/>
  </r>
  <r>
    <s v="B01N4EV2TL"/>
    <x v="653"/>
    <x v="0"/>
    <s v="Accessories&amp;Peripherals"/>
    <s v="Keyboards,Mice&amp;InputDevices"/>
    <s v="Keyboard&amp;MouseSets"/>
    <m/>
    <n v="1995"/>
    <n v="0.25"/>
    <s v="No"/>
    <x v="0"/>
    <x v="4"/>
    <x v="4"/>
    <n v="7241"/>
    <n v="14445795"/>
    <n v="2495"/>
    <n v="2995"/>
    <n v="8.35"/>
    <n v="12.4"/>
  </r>
  <r>
    <s v="B08MZQBFLN"/>
    <x v="654"/>
    <x v="0"/>
    <s v="Accessories&amp;Peripherals"/>
    <s v="LaptopAccessories"/>
    <s v="Lapdesks"/>
    <m/>
    <n v="4999"/>
    <n v="0.83"/>
    <s v="Yes"/>
    <x v="0"/>
    <x v="2"/>
    <x v="1"/>
    <n v="20457"/>
    <n v="102264543"/>
    <n v="9149"/>
    <n v="13299"/>
    <n v="7.17"/>
    <n v="10.34"/>
  </r>
  <r>
    <s v="B0752LL57V"/>
    <x v="655"/>
    <x v="3"/>
    <s v="OfficeElectronics"/>
    <s v="Calculators"/>
    <s v="Basic"/>
    <m/>
    <n v="440"/>
    <n v="0"/>
    <s v="No"/>
    <x v="1"/>
    <x v="8"/>
    <x v="6"/>
    <n v="8610"/>
    <n v="3788400"/>
    <n v="-215.5"/>
    <n v="-390.15"/>
    <n v="-564.79999999999995"/>
    <n v="-739.45"/>
  </r>
  <r>
    <s v="B09Z28BQZT"/>
    <x v="656"/>
    <x v="0"/>
    <s v="Accessories&amp;Peripherals"/>
    <s v="LaptopAccessories"/>
    <s v="Lapdesks"/>
    <m/>
    <n v="3999"/>
    <n v="0.85"/>
    <s v="Yes"/>
    <x v="0"/>
    <x v="2"/>
    <x v="2"/>
    <n v="1087"/>
    <n v="4346913"/>
    <n v="7399"/>
    <n v="10799"/>
    <n v="6.95"/>
    <n v="10"/>
  </r>
  <r>
    <s v="B094DQWV9B"/>
    <x v="657"/>
    <x v="0"/>
    <s v="Accessories&amp;Peripherals"/>
    <s v="Adapters"/>
    <s v="USBtoUSBAdapters"/>
    <m/>
    <n v="399"/>
    <n v="0.63"/>
    <s v="Yes"/>
    <x v="1"/>
    <x v="0"/>
    <x v="1"/>
    <n v="1540"/>
    <n v="614460"/>
    <n v="-70.185000000000002"/>
    <n v="-153.52199999999999"/>
    <n v="-236.85900000000001"/>
    <n v="-320.19600000000003"/>
  </r>
  <r>
    <s v="B0BBMPH39N"/>
    <x v="658"/>
    <x v="0"/>
    <s v="Accessories&amp;Peripherals"/>
    <s v="Keyboards,Mice&amp;InputDevices"/>
    <s v="GraphicTablets"/>
    <m/>
    <n v="999"/>
    <n v="0.71"/>
    <s v="Yes"/>
    <x v="1"/>
    <x v="7"/>
    <x v="3"/>
    <n v="401"/>
    <n v="400599"/>
    <n v="-140.04499999999999"/>
    <n v="-325.34399999999999"/>
    <n v="-510.64299999999997"/>
    <n v="-695.94200000000001"/>
  </r>
  <r>
    <s v="B097JQ1J5G"/>
    <x v="659"/>
    <x v="0"/>
    <s v="Accessories&amp;Peripherals"/>
    <s v="USBHubs"/>
    <m/>
    <m/>
    <n v="499"/>
    <n v="0.64"/>
    <s v="Yes"/>
    <x v="1"/>
    <x v="0"/>
    <x v="10"/>
    <n v="9385"/>
    <n v="4683115"/>
    <n v="-85.78"/>
    <n v="-188.29599999999999"/>
    <n v="-290.81200000000001"/>
    <n v="-393.32799999999997"/>
  </r>
  <r>
    <s v="B07YY1BY5B"/>
    <x v="660"/>
    <x v="1"/>
    <s v="WearableTechnology"/>
    <s v="SmartWatches"/>
    <m/>
    <m/>
    <n v="4999"/>
    <n v="0.7"/>
    <s v="Yes"/>
    <x v="0"/>
    <x v="0"/>
    <x v="1"/>
    <n v="92588"/>
    <n v="462847412"/>
    <n v="8499"/>
    <n v="11999"/>
    <n v="7.3"/>
    <n v="10.6"/>
  </r>
  <r>
    <s v="B08VRMK55F"/>
    <x v="661"/>
    <x v="1"/>
    <s v="Headphones,Earbuds&amp;Accessories"/>
    <s v="Headphones"/>
    <s v="In-Ear"/>
    <m/>
    <n v="699"/>
    <n v="0.43"/>
    <s v="No"/>
    <x v="1"/>
    <x v="1"/>
    <x v="10"/>
    <n v="3454"/>
    <n v="2414346"/>
    <n v="-195.88499999999999"/>
    <n v="-384.42200000000003"/>
    <n v="-572.95899999999995"/>
    <n v="-761.49599999999998"/>
  </r>
  <r>
    <s v="B08CHZ3ZQ7"/>
    <x v="662"/>
    <x v="0"/>
    <s v="Accessories&amp;Peripherals"/>
    <s v="PCGamingPeripherals"/>
    <s v="GamingMice"/>
    <m/>
    <n v="799"/>
    <n v="0.25"/>
    <s v="No"/>
    <x v="1"/>
    <x v="4"/>
    <x v="4"/>
    <n v="15790"/>
    <n v="12616210"/>
    <n v="-295.07499999999999"/>
    <n v="-553.36"/>
    <n v="-811.64499999999998"/>
    <n v="-1069.93"/>
  </r>
  <r>
    <s v="B08SCCG9D4"/>
    <x v="663"/>
    <x v="0"/>
    <s v="Accessories&amp;Peripherals"/>
    <s v="Audio&amp;VideoAccessories"/>
    <s v="PCMicrophones"/>
    <m/>
    <n v="2000"/>
    <n v="0.53"/>
    <s v="Yes"/>
    <x v="0"/>
    <x v="3"/>
    <x v="2"/>
    <n v="14969"/>
    <n v="29938000"/>
    <n v="3051"/>
    <n v="4102"/>
    <n v="7.27"/>
    <n v="10.64"/>
  </r>
  <r>
    <s v="B0972BQ2RS"/>
    <x v="664"/>
    <x v="1"/>
    <s v="WearableTechnology"/>
    <s v="SmartWatches"/>
    <m/>
    <m/>
    <n v="9999"/>
    <n v="0.75"/>
    <s v="Yes"/>
    <x v="0"/>
    <x v="7"/>
    <x v="3"/>
    <n v="42139"/>
    <n v="421347861"/>
    <n v="17499"/>
    <n v="24999"/>
    <n v="7.45"/>
    <n v="10.8"/>
  </r>
  <r>
    <s v="B00ZRBWPA0"/>
    <x v="665"/>
    <x v="1"/>
    <s v="GeneralPurposeBatteries&amp;BatteryChargers"/>
    <s v="DisposableBatteries"/>
    <m/>
    <m/>
    <n v="180"/>
    <n v="0.12"/>
    <s v="No"/>
    <x v="1"/>
    <x v="6"/>
    <x v="4"/>
    <n v="989"/>
    <n v="178020"/>
    <n v="-75.14"/>
    <n v="-139.53800000000001"/>
    <n v="-203.93600000000001"/>
    <n v="-268.334"/>
  </r>
  <r>
    <s v="B0B2DD66GS"/>
    <x v="666"/>
    <x v="1"/>
    <s v="Accessories"/>
    <s v="MemoryCards"/>
    <s v="MicroSD"/>
    <m/>
    <n v="2900"/>
    <n v="0.54"/>
    <s v="Yes"/>
    <x v="0"/>
    <x v="3"/>
    <x v="6"/>
    <n v="19624"/>
    <n v="56909600"/>
    <n v="4471"/>
    <n v="6042"/>
    <n v="8.4600000000000009"/>
    <n v="12.42"/>
  </r>
  <r>
    <s v="B09M869Z5V"/>
    <x v="667"/>
    <x v="0"/>
    <s v="Accessories&amp;Peripherals"/>
    <s v="USBHubs"/>
    <m/>
    <m/>
    <n v="999"/>
    <n v="0.43"/>
    <s v="No"/>
    <x v="1"/>
    <x v="1"/>
    <x v="0"/>
    <n v="3201"/>
    <n v="3197799"/>
    <n v="-280.58499999999998"/>
    <n v="-550.18200000000002"/>
    <n v="-819.779"/>
    <n v="-1089.376"/>
  </r>
  <r>
    <s v="B07W6VWZ8C"/>
    <x v="668"/>
    <x v="1"/>
    <s v="HomeAudio"/>
    <s v="Speakers"/>
    <s v="OutdoorSpeakers"/>
    <m/>
    <n v="1999"/>
    <n v="0.55000000000000004"/>
    <s v="Yes"/>
    <x v="0"/>
    <x v="3"/>
    <x v="3"/>
    <n v="30469"/>
    <n v="60907531"/>
    <n v="3099"/>
    <n v="4199"/>
    <n v="7.65"/>
    <n v="11.2"/>
  </r>
  <r>
    <s v="B07Z1X6VFC"/>
    <x v="669"/>
    <x v="0"/>
    <s v="Accessories&amp;Peripherals"/>
    <s v="LaptopAccessories"/>
    <s v="Bags&amp;Sleeves"/>
    <s v="LaptopSleeves&amp;Slipcases"/>
    <n v="999"/>
    <n v="0.55000000000000004"/>
    <s v="Yes"/>
    <x v="1"/>
    <x v="3"/>
    <x v="5"/>
    <n v="9940"/>
    <n v="9930060"/>
    <n v="-219.82499999999999"/>
    <n v="-453.05"/>
    <n v="-686.27499999999998"/>
    <n v="-919.5"/>
  </r>
  <r>
    <s v="B07YL54NVJ"/>
    <x v="670"/>
    <x v="0"/>
    <s v="ExternalDevices&amp;DataStorage"/>
    <s v="ExternalMemoryCardReaders"/>
    <m/>
    <m/>
    <n v="999"/>
    <n v="0.45"/>
    <s v="No"/>
    <x v="1"/>
    <x v="1"/>
    <x v="4"/>
    <n v="7758"/>
    <n v="7750242"/>
    <n v="-269.97500000000002"/>
    <n v="-533.24"/>
    <n v="-796.505"/>
    <n v="-1059.77"/>
  </r>
  <r>
    <s v="B0759QMF85"/>
    <x v="671"/>
    <x v="0"/>
    <s v="NetworkingDevices"/>
    <s v="Routers"/>
    <m/>
    <m/>
    <n v="2399"/>
    <n v="0.36"/>
    <s v="No"/>
    <x v="0"/>
    <x v="5"/>
    <x v="4"/>
    <n v="68409"/>
    <n v="164113191"/>
    <n v="3269"/>
    <n v="4139"/>
    <n v="8.24"/>
    <n v="12.18"/>
  </r>
  <r>
    <s v="B00LM4X0KU"/>
    <x v="672"/>
    <x v="3"/>
    <s v="OfficePaperProducts"/>
    <s v="Paper"/>
    <s v="Stationery"/>
    <s v="Pens,Pencils&amp;WritingSupplies"/>
    <n v="100"/>
    <n v="0"/>
    <s v="No"/>
    <x v="1"/>
    <x v="8"/>
    <x v="4"/>
    <n v="3095"/>
    <n v="309500"/>
    <n v="-45.7"/>
    <n v="-84.41"/>
    <n v="-123.12"/>
    <n v="-161.83000000000001"/>
  </r>
  <r>
    <s v="B08PFSZ7FH"/>
    <x v="673"/>
    <x v="0"/>
    <s v="Accessories&amp;Peripherals"/>
    <s v="LaptopAccessories"/>
    <s v="NotebookComputerStands"/>
    <m/>
    <n v="1499"/>
    <n v="0.8"/>
    <s v="Yes"/>
    <x v="0"/>
    <x v="7"/>
    <x v="0"/>
    <n v="903"/>
    <n v="1353597"/>
    <n v="2699"/>
    <n v="3899"/>
    <n v="7.6"/>
    <n v="11"/>
  </r>
  <r>
    <s v="B012MQS060"/>
    <x v="674"/>
    <x v="0"/>
    <s v="Accessories&amp;Peripherals"/>
    <s v="Keyboards,Mice&amp;InputDevices"/>
    <s v="Keyboard&amp;MouseSets"/>
    <m/>
    <n v="1795"/>
    <n v="0.28000000000000003"/>
    <s v="No"/>
    <x v="0"/>
    <x v="4"/>
    <x v="3"/>
    <n v="25771"/>
    <n v="46258945"/>
    <n v="2295"/>
    <n v="2795"/>
    <n v="7.92"/>
    <n v="11.74"/>
  </r>
  <r>
    <s v="B01MF8MB65"/>
    <x v="675"/>
    <x v="1"/>
    <s v="Headphones,Earbuds&amp;Accessories"/>
    <s v="Headphones"/>
    <s v="In-Ear"/>
    <m/>
    <n v="999"/>
    <n v="0.3"/>
    <s v="No"/>
    <x v="1"/>
    <x v="4"/>
    <x v="3"/>
    <n v="273189"/>
    <n v="272915811"/>
    <n v="-345.25"/>
    <n v="-653.59"/>
    <n v="-961.93"/>
    <n v="-1270.27"/>
  </r>
  <r>
    <s v="B00LHZWD0C"/>
    <x v="676"/>
    <x v="3"/>
    <s v="OfficePaperProducts"/>
    <s v="Paper"/>
    <s v="Stationery"/>
    <s v="Notebooks,WritingPads&amp;Diaries"/>
    <n v="315"/>
    <n v="0.2"/>
    <s v="No"/>
    <x v="1"/>
    <x v="6"/>
    <x v="6"/>
    <n v="3785"/>
    <n v="1192275"/>
    <n v="-121.4"/>
    <n v="-227.13"/>
    <n v="-332.86"/>
    <n v="-438.59"/>
  </r>
  <r>
    <s v="B08QDPB1SL"/>
    <x v="677"/>
    <x v="1"/>
    <s v="GeneralPurposeBatteries&amp;BatteryChargers"/>
    <s v="DisposableBatteries"/>
    <m/>
    <m/>
    <n v="220"/>
    <n v="0.14000000000000001"/>
    <s v="No"/>
    <x v="1"/>
    <x v="6"/>
    <x v="5"/>
    <n v="2866"/>
    <n v="630520"/>
    <n v="-90.53"/>
    <n v="-168.196"/>
    <n v="-245.86199999999999"/>
    <n v="-323.52800000000002"/>
  </r>
  <r>
    <s v="B07BRKK9JQ"/>
    <x v="678"/>
    <x v="0"/>
    <s v="Accessories&amp;Peripherals"/>
    <s v="Keyboards,Mice&amp;InputDevices"/>
    <s v="Keyboard&amp;MouseSets"/>
    <m/>
    <n v="1599"/>
    <n v="0.19"/>
    <s v="No"/>
    <x v="0"/>
    <x v="6"/>
    <x v="4"/>
    <n v="27223"/>
    <n v="43529577"/>
    <n v="1899"/>
    <n v="2199"/>
    <n v="8.41"/>
    <n v="12.52"/>
  </r>
  <r>
    <s v="B01EZ0X3L8"/>
    <x v="679"/>
    <x v="0"/>
    <s v="ExternalDevices&amp;DataStorage"/>
    <s v="PenDrives"/>
    <m/>
    <m/>
    <n v="1650"/>
    <n v="0.56000000000000005"/>
    <s v="Yes"/>
    <x v="0"/>
    <x v="3"/>
    <x v="4"/>
    <n v="82356"/>
    <n v="135887400"/>
    <n v="2571"/>
    <n v="3492"/>
    <n v="8.0399999999999991"/>
    <n v="11.78"/>
  </r>
  <r>
    <s v="B00LM4W1N2"/>
    <x v="680"/>
    <x v="3"/>
    <s v="OfficePaperProducts"/>
    <s v="Paper"/>
    <s v="Stationery"/>
    <s v="Pens,Pencils&amp;WritingSupplies"/>
    <n v="600"/>
    <n v="0.2"/>
    <s v="No"/>
    <x v="1"/>
    <x v="6"/>
    <x v="4"/>
    <n v="5719"/>
    <n v="3431400"/>
    <n v="-235.6"/>
    <n v="-438.29"/>
    <n v="-640.98"/>
    <n v="-843.67"/>
  </r>
  <r>
    <s v="B08YD264ZS"/>
    <x v="681"/>
    <x v="0"/>
    <s v="Accessories&amp;Peripherals"/>
    <s v="LaptopAccessories"/>
    <s v="Lapdesks"/>
    <m/>
    <n v="2499"/>
    <n v="0.6"/>
    <s v="Yes"/>
    <x v="0"/>
    <x v="3"/>
    <x v="4"/>
    <n v="1690"/>
    <n v="4223310"/>
    <n v="3999"/>
    <n v="5499"/>
    <n v="8"/>
    <n v="11.7"/>
  </r>
  <r>
    <s v="B00GZLB57U"/>
    <x v="682"/>
    <x v="0"/>
    <s v="Accessories&amp;Peripherals"/>
    <s v="Cables&amp;Accessories"/>
    <s v="Cables"/>
    <s v="EthernetCables"/>
    <n v="699"/>
    <n v="0.66"/>
    <s v="Yes"/>
    <x v="1"/>
    <x v="0"/>
    <x v="5"/>
    <n v="8372"/>
    <n v="5852028"/>
    <n v="-114.27"/>
    <n v="-254.184"/>
    <n v="-394.09800000000001"/>
    <n v="-534.01199999999994"/>
  </r>
  <r>
    <s v="B07V82W5CN"/>
    <x v="683"/>
    <x v="0"/>
    <s v="Accessories&amp;Peripherals"/>
    <s v="Keyboards,Mice&amp;InputDevices"/>
    <s v="Keyboard&amp;MouseSets"/>
    <m/>
    <n v="2198"/>
    <n v="0.39"/>
    <s v="No"/>
    <x v="0"/>
    <x v="5"/>
    <x v="1"/>
    <n v="7113"/>
    <n v="15634374"/>
    <n v="3047"/>
    <n v="3896"/>
    <n v="7.61"/>
    <n v="11.22"/>
  </r>
  <r>
    <s v="B08HD7JQHX"/>
    <x v="684"/>
    <x v="0"/>
    <s v="Accessories&amp;Peripherals"/>
    <s v="Audio&amp;VideoAccessories"/>
    <s v="PCMicrophones"/>
    <m/>
    <n v="499"/>
    <n v="0.6"/>
    <s v="Yes"/>
    <x v="1"/>
    <x v="3"/>
    <x v="8"/>
    <n v="2804"/>
    <n v="1399196"/>
    <n v="-95.9"/>
    <n v="-204.45"/>
    <n v="-313"/>
    <n v="-421.55"/>
  </r>
  <r>
    <s v="B0B31FR4Y2"/>
    <x v="685"/>
    <x v="1"/>
    <s v="Headphones,Earbuds&amp;Accessories"/>
    <s v="Headphones"/>
    <s v="In-Ear"/>
    <m/>
    <n v="9999"/>
    <n v="0.8"/>
    <s v="Yes"/>
    <x v="0"/>
    <x v="7"/>
    <x v="7"/>
    <n v="1986"/>
    <n v="19858014"/>
    <n v="17999"/>
    <n v="25999"/>
    <n v="6.6"/>
    <n v="9.5"/>
  </r>
  <r>
    <s v="B09Y14JLP3"/>
    <x v="686"/>
    <x v="1"/>
    <s v="Mobiles&amp;Accessories"/>
    <s v="MobileAccessories"/>
    <s v="Stands"/>
    <m/>
    <n v="499"/>
    <n v="0.8"/>
    <s v="Yes"/>
    <x v="1"/>
    <x v="7"/>
    <x v="3"/>
    <n v="2451"/>
    <n v="1223049"/>
    <n v="-45.000000000000099"/>
    <n v="-123.29"/>
    <n v="-201.58"/>
    <n v="-279.87"/>
  </r>
  <r>
    <s v="B09ZHCJDP1"/>
    <x v="687"/>
    <x v="0"/>
    <s v="Accessories&amp;Peripherals"/>
    <s v="Keyboards,Mice&amp;InputDevices"/>
    <s v="Mice"/>
    <m/>
    <n v="1000"/>
    <n v="0.5"/>
    <s v="No"/>
    <x v="0"/>
    <x v="1"/>
    <x v="15"/>
    <n v="23"/>
    <n v="23000"/>
    <n v="1501"/>
    <n v="2002"/>
    <n v="9.5"/>
    <n v="14"/>
  </r>
  <r>
    <s v="B08C4Z69LN"/>
    <x v="688"/>
    <x v="0"/>
    <s v="Components"/>
    <s v="Memory"/>
    <m/>
    <m/>
    <n v="3500"/>
    <n v="0.49"/>
    <s v="No"/>
    <x v="0"/>
    <x v="1"/>
    <x v="6"/>
    <n v="26194"/>
    <n v="91679000"/>
    <n v="5208"/>
    <n v="6916"/>
    <n v="8.51"/>
    <n v="12.52"/>
  </r>
  <r>
    <s v="B016XVRKZM"/>
    <x v="689"/>
    <x v="0"/>
    <s v="Accessories&amp;Peripherals"/>
    <s v="UninterruptedPowerSupplies"/>
    <m/>
    <m/>
    <n v="4100"/>
    <n v="0.2"/>
    <s v="No"/>
    <x v="0"/>
    <x v="6"/>
    <x v="2"/>
    <n v="15783"/>
    <n v="64710300"/>
    <n v="4901"/>
    <n v="5702"/>
    <n v="7.6"/>
    <n v="11.3"/>
  </r>
  <r>
    <s v="B00LHZW3XY"/>
    <x v="690"/>
    <x v="3"/>
    <s v="OfficePaperProducts"/>
    <s v="Paper"/>
    <s v="Stationery"/>
    <s v="Notebooks,WritingPads&amp;Diaries"/>
    <n v="180"/>
    <n v="0.31"/>
    <s v="No"/>
    <x v="1"/>
    <x v="5"/>
    <x v="5"/>
    <n v="8053"/>
    <n v="1449540"/>
    <n v="-57.9450000000001"/>
    <n v="-112.09399999999999"/>
    <n v="-166.24299999999999"/>
    <n v="-220.392"/>
  </r>
  <r>
    <s v="B098JYT4SY"/>
    <x v="691"/>
    <x v="0"/>
    <s v="Accessories&amp;Peripherals"/>
    <s v="Keyboards,Mice&amp;InputDevices"/>
    <s v="Mice"/>
    <m/>
    <n v="1190"/>
    <n v="0.66"/>
    <s v="Yes"/>
    <x v="0"/>
    <x v="0"/>
    <x v="3"/>
    <n v="2809"/>
    <n v="3342710"/>
    <n v="1981"/>
    <n v="2772"/>
    <n v="7.54"/>
    <n v="10.98"/>
  </r>
  <r>
    <s v="B08CFCK6CW"/>
    <x v="692"/>
    <x v="1"/>
    <s v="Headphones,Earbuds&amp;Accessories"/>
    <s v="Headphones"/>
    <s v="In-Ear"/>
    <m/>
    <n v="7999"/>
    <n v="0.85"/>
    <s v="Yes"/>
    <x v="0"/>
    <x v="2"/>
    <x v="9"/>
    <n v="25910"/>
    <n v="207254090"/>
    <n v="14799"/>
    <n v="21599"/>
    <n v="6.35"/>
    <n v="9.1"/>
  </r>
  <r>
    <s v="B09P564ZTJ"/>
    <x v="693"/>
    <x v="0"/>
    <s v="Accessories&amp;Peripherals"/>
    <s v="Keyboards,Mice&amp;InputDevices"/>
    <s v="GraphicTablets"/>
    <m/>
    <n v="1599"/>
    <n v="0.85"/>
    <s v="Yes"/>
    <x v="0"/>
    <x v="2"/>
    <x v="11"/>
    <n v="1173"/>
    <n v="1875627"/>
    <n v="2963"/>
    <n v="4327"/>
    <n v="6.75"/>
    <n v="9.6999999999999993"/>
  </r>
  <r>
    <s v="B07MSLTW8Z"/>
    <x v="694"/>
    <x v="0"/>
    <s v="Accessories&amp;Peripherals"/>
    <s v="LaptopAccessories"/>
    <s v="Lapdesks"/>
    <m/>
    <n v="1999"/>
    <n v="0.73"/>
    <s v="Yes"/>
    <x v="0"/>
    <x v="7"/>
    <x v="9"/>
    <n v="6422"/>
    <n v="12837578"/>
    <n v="3449"/>
    <n v="4899"/>
    <n v="6.47"/>
    <n v="9.34"/>
  </r>
  <r>
    <s v="B09N6TTHT6"/>
    <x v="695"/>
    <x v="0"/>
    <s v="Accessories&amp;Peripherals"/>
    <s v="USBGadgets"/>
    <s v="Lamps"/>
    <m/>
    <n v="99"/>
    <n v="0.1"/>
    <s v="No"/>
    <x v="1"/>
    <x v="8"/>
    <x v="0"/>
    <n v="241"/>
    <n v="23859"/>
    <n v="-40.25"/>
    <n v="-75.58"/>
    <n v="-110.91"/>
    <n v="-146.24"/>
  </r>
  <r>
    <s v="B098R25TGC"/>
    <x v="696"/>
    <x v="1"/>
    <s v="Headphones,Earbuds&amp;Accessories"/>
    <s v="Headphones"/>
    <s v="In-Ear"/>
    <m/>
    <n v="2999"/>
    <n v="0.56999999999999995"/>
    <s v="Yes"/>
    <x v="0"/>
    <x v="3"/>
    <x v="11"/>
    <n v="14629"/>
    <n v="43872371"/>
    <n v="4699"/>
    <n v="6399"/>
    <n v="7.03"/>
    <n v="10.26"/>
  </r>
  <r>
    <s v="B0B2PQL5N3"/>
    <x v="697"/>
    <x v="0"/>
    <s v="Accessories&amp;Peripherals"/>
    <s v="Keyboards,Mice&amp;InputDevices"/>
    <s v="Keyboard&amp;MiceAccessories"/>
    <s v="MousePads"/>
    <n v="999"/>
    <n v="0.77"/>
    <s v="Yes"/>
    <x v="1"/>
    <x v="7"/>
    <x v="0"/>
    <n v="1528"/>
    <n v="1526472"/>
    <n v="-110.41500000000001"/>
    <n v="-277.97800000000001"/>
    <n v="-445.541"/>
    <n v="-613.10400000000004"/>
  </r>
  <r>
    <s v="B07DKZCZ89"/>
    <x v="698"/>
    <x v="1"/>
    <s v="Headphones,Earbuds&amp;Accessories"/>
    <s v="Cases"/>
    <m/>
    <m/>
    <n v="499"/>
    <n v="0.76"/>
    <s v="Yes"/>
    <x v="1"/>
    <x v="7"/>
    <x v="4"/>
    <n v="15032"/>
    <n v="7500968"/>
    <n v="-54.82"/>
    <n v="-139.054"/>
    <n v="-223.28800000000001"/>
    <n v="-307.52199999999999"/>
  </r>
  <r>
    <s v="B08GYG6T12"/>
    <x v="699"/>
    <x v="1"/>
    <s v="Accessories"/>
    <s v="MemoryCards"/>
    <s v="SecureDigitalCards"/>
    <m/>
    <n v="800"/>
    <n v="0.44"/>
    <s v="No"/>
    <x v="1"/>
    <x v="1"/>
    <x v="5"/>
    <n v="69585"/>
    <n v="55668000"/>
    <n v="-219.88"/>
    <n v="-433.21600000000001"/>
    <n v="-646.55200000000002"/>
    <n v="-859.88800000000003"/>
  </r>
  <r>
    <s v="B09BN2NPBD"/>
    <x v="700"/>
    <x v="1"/>
    <s v="Mobiles&amp;Accessories"/>
    <s v="MobileAccessories"/>
    <s v="Photo&amp;VideoAccessories"/>
    <s v="Flashes&amp;SelfieLights"/>
    <n v="3495"/>
    <n v="0.51"/>
    <s v="Yes"/>
    <x v="0"/>
    <x v="3"/>
    <x v="3"/>
    <n v="14371"/>
    <n v="50226645"/>
    <n v="5291"/>
    <n v="7087"/>
    <n v="7.69"/>
    <n v="11.28"/>
  </r>
  <r>
    <s v="B00J4YG0PC"/>
    <x v="701"/>
    <x v="3"/>
    <s v="OfficePaperProducts"/>
    <s v="Paper"/>
    <s v="Stationery"/>
    <s v="Notebooks,WritingPads&amp;Diaries"/>
    <n v="720"/>
    <n v="0.22"/>
    <s v="No"/>
    <x v="1"/>
    <x v="4"/>
    <x v="5"/>
    <n v="3182"/>
    <n v="2291040"/>
    <n v="-275.99"/>
    <n v="-514.94799999999998"/>
    <n v="-753.90599999999995"/>
    <n v="-992.86400000000003"/>
  </r>
  <r>
    <s v="B073BRXPZX"/>
    <x v="702"/>
    <x v="0"/>
    <s v="Accessories&amp;Peripherals"/>
    <s v="Keyboards,Mice&amp;InputDevices"/>
    <s v="Mice"/>
    <m/>
    <n v="590"/>
    <n v="0.51"/>
    <s v="Yes"/>
    <x v="1"/>
    <x v="3"/>
    <x v="5"/>
    <n v="25886"/>
    <n v="15272740"/>
    <n v="-139.845"/>
    <n v="-284.17399999999998"/>
    <n v="-428.50299999999999"/>
    <n v="-572.83199999999999"/>
  </r>
  <r>
    <s v="B08LHTJTBB"/>
    <x v="703"/>
    <x v="0"/>
    <s v="Accessories&amp;Peripherals"/>
    <s v="LaptopAccessories"/>
    <s v="NotebookComputerStands"/>
    <m/>
    <n v="1999"/>
    <n v="0.7"/>
    <s v="Yes"/>
    <x v="0"/>
    <x v="0"/>
    <x v="5"/>
    <n v="4736"/>
    <n v="9467264"/>
    <n v="3399"/>
    <n v="4799"/>
    <n v="8.1"/>
    <n v="11.8"/>
  </r>
  <r>
    <s v="B07VTFN6HM"/>
    <x v="704"/>
    <x v="0"/>
    <s v="ExternalDevices&amp;DataStorage"/>
    <s v="ExternalHardDisks"/>
    <m/>
    <m/>
    <n v="7350"/>
    <n v="0.24"/>
    <s v="No"/>
    <x v="0"/>
    <x v="4"/>
    <x v="5"/>
    <n v="73005"/>
    <n v="536586750"/>
    <n v="9101"/>
    <n v="10852"/>
    <n v="8.56"/>
    <n v="12.72"/>
  </r>
  <r>
    <s v="B008QS9J6Y"/>
    <x v="705"/>
    <x v="0"/>
    <s v="Accessories&amp;Peripherals"/>
    <s v="Audio&amp;VideoAccessories"/>
    <s v="Webcams&amp;VoIPEquipment"/>
    <s v="Webcams"/>
    <n v="2595"/>
    <n v="0.23"/>
    <s v="No"/>
    <x v="0"/>
    <x v="4"/>
    <x v="4"/>
    <n v="20398"/>
    <n v="52932810"/>
    <n v="3200"/>
    <n v="3805"/>
    <n v="8.3699999999999992"/>
    <n v="12.44"/>
  </r>
  <r>
    <s v="B09M8888DM"/>
    <x v="706"/>
    <x v="0"/>
    <s v="Accessories&amp;Peripherals"/>
    <s v="USBHubs"/>
    <m/>
    <m/>
    <n v="799"/>
    <n v="0.38"/>
    <s v="No"/>
    <x v="1"/>
    <x v="5"/>
    <x v="4"/>
    <n v="2125"/>
    <n v="1697875"/>
    <n v="-245.01"/>
    <n v="-473.28199999999998"/>
    <n v="-701.55399999999997"/>
    <n v="-929.82600000000002"/>
  </r>
  <r>
    <s v="B07Z1YVP72"/>
    <x v="707"/>
    <x v="0"/>
    <s v="Accessories&amp;Peripherals"/>
    <s v="LaptopAccessories"/>
    <s v="Bags&amp;Sleeves"/>
    <s v="LaptopSleeves&amp;Slipcases"/>
    <n v="999"/>
    <n v="0.55000000000000004"/>
    <s v="Yes"/>
    <x v="1"/>
    <x v="3"/>
    <x v="4"/>
    <n v="11330"/>
    <n v="11318670"/>
    <n v="-219.92500000000001"/>
    <n v="-453.18"/>
    <n v="-686.43499999999995"/>
    <n v="-919.69"/>
  </r>
  <r>
    <s v="B082FTPRSK"/>
    <x v="708"/>
    <x v="0"/>
    <s v="Accessories&amp;Peripherals"/>
    <s v="LaptopAccessories"/>
    <s v="CoolingPads"/>
    <m/>
    <n v="1999"/>
    <n v="0.5"/>
    <s v="No"/>
    <x v="0"/>
    <x v="1"/>
    <x v="0"/>
    <n v="27441"/>
    <n v="54854559"/>
    <n v="2999"/>
    <n v="3999"/>
    <n v="7.9"/>
    <n v="11.6"/>
  </r>
  <r>
    <s v="B09RF2QXGX"/>
    <x v="709"/>
    <x v="0"/>
    <s v="Accessories&amp;Peripherals"/>
    <s v="LaptopAccessories"/>
    <s v="CameraPrivacyCovers"/>
    <m/>
    <n v="299"/>
    <n v="0.77"/>
    <s v="Yes"/>
    <x v="1"/>
    <x v="7"/>
    <x v="4"/>
    <n v="255"/>
    <n v="76245"/>
    <n v="-29.815000000000001"/>
    <n v="-79.048000000000002"/>
    <n v="-128.28100000000001"/>
    <n v="-177.51400000000001"/>
  </r>
  <r>
    <s v="B01KK0HU3Y"/>
    <x v="710"/>
    <x v="0"/>
    <s v="Accessories&amp;Peripherals"/>
    <s v="Keyboards,Mice&amp;InputDevices"/>
    <s v="Mice"/>
    <m/>
    <n v="1499"/>
    <n v="0.4"/>
    <s v="No"/>
    <x v="0"/>
    <x v="5"/>
    <x v="0"/>
    <n v="23174"/>
    <n v="34737826"/>
    <n v="2099"/>
    <n v="2699"/>
    <n v="8"/>
    <n v="11.8"/>
  </r>
  <r>
    <s v="B07JF9B592"/>
    <x v="711"/>
    <x v="2"/>
    <s v="Microphones"/>
    <s v="Condenser"/>
    <m/>
    <m/>
    <n v="699"/>
    <n v="0.32"/>
    <s v="No"/>
    <x v="1"/>
    <x v="5"/>
    <x v="11"/>
    <n v="20218"/>
    <n v="14132382"/>
    <n v="-235.04"/>
    <n v="-447.16800000000001"/>
    <n v="-659.29600000000005"/>
    <n v="-871.42399999999998"/>
  </r>
  <r>
    <s v="B086394NY5"/>
    <x v="712"/>
    <x v="0"/>
    <s v="Accessories&amp;Peripherals"/>
    <s v="LaptopAccessories"/>
    <m/>
    <m/>
    <n v="2490"/>
    <n v="0.44"/>
    <s v="No"/>
    <x v="0"/>
    <x v="1"/>
    <x v="4"/>
    <n v="11074"/>
    <n v="27574260"/>
    <n v="3581"/>
    <n v="4672"/>
    <n v="8.16"/>
    <n v="12.02"/>
  </r>
  <r>
    <s v="B017PDR9N0"/>
    <x v="713"/>
    <x v="0"/>
    <s v="Accessories&amp;Peripherals"/>
    <s v="TabletAccessories"/>
    <s v="Stands"/>
    <m/>
    <n v="499"/>
    <n v="0.7"/>
    <s v="Yes"/>
    <x v="1"/>
    <x v="0"/>
    <x v="3"/>
    <n v="25607"/>
    <n v="12777893"/>
    <n v="-70.05"/>
    <n v="-163.35"/>
    <n v="-256.64999999999998"/>
    <n v="-349.95"/>
  </r>
  <r>
    <s v="B07NC12T2R"/>
    <x v="714"/>
    <x v="1"/>
    <s v="HomeAudio"/>
    <s v="Speakers"/>
    <s v="BluetoothSpeakers"/>
    <m/>
    <n v="4990"/>
    <n v="0.64"/>
    <s v="Yes"/>
    <x v="0"/>
    <x v="0"/>
    <x v="0"/>
    <n v="41226"/>
    <n v="205717740"/>
    <n v="8181"/>
    <n v="11372"/>
    <n v="7.76"/>
    <n v="11.32"/>
  </r>
  <r>
    <s v="B07WKBD37W"/>
    <x v="715"/>
    <x v="5"/>
    <s v="Electrical"/>
    <s v="Adapters&amp;Multi-Outlets"/>
    <m/>
    <m/>
    <n v="999"/>
    <n v="0.56999999999999995"/>
    <s v="Yes"/>
    <x v="1"/>
    <x v="3"/>
    <x v="1"/>
    <n v="2581"/>
    <n v="2578419"/>
    <n v="-208.215"/>
    <n v="-434.358"/>
    <n v="-660.50099999999998"/>
    <n v="-886.64400000000001"/>
  </r>
  <r>
    <s v="B08JMC1988"/>
    <x v="716"/>
    <x v="1"/>
    <s v="HomeAudio"/>
    <s v="Speakers"/>
    <s v="OutdoorSpeakers"/>
    <m/>
    <n v="2490"/>
    <n v="0.6"/>
    <s v="Yes"/>
    <x v="0"/>
    <x v="3"/>
    <x v="3"/>
    <n v="18331"/>
    <n v="45644190"/>
    <n v="3981"/>
    <n v="5472"/>
    <n v="7.6"/>
    <n v="11.1"/>
  </r>
  <r>
    <s v="B09GFN8WZL"/>
    <x v="717"/>
    <x v="0"/>
    <s v="Accessories&amp;Peripherals"/>
    <s v="Keyboards,Mice&amp;InputDevices"/>
    <s v="GraphicTablets"/>
    <m/>
    <n v="999"/>
    <n v="0.62"/>
    <s v="Yes"/>
    <x v="1"/>
    <x v="0"/>
    <x v="3"/>
    <n v="1779"/>
    <n v="1777221"/>
    <n v="-184.59"/>
    <n v="-396.59800000000001"/>
    <n v="-608.60599999999999"/>
    <n v="-820.61400000000003"/>
  </r>
  <r>
    <s v="B095X38CJS"/>
    <x v="718"/>
    <x v="3"/>
    <s v="OfficePaperProducts"/>
    <s v="Paper"/>
    <s v="Copy&amp;PrintingPaper"/>
    <s v="ColouredPaper"/>
    <n v="99"/>
    <n v="0"/>
    <s v="No"/>
    <x v="1"/>
    <x v="8"/>
    <x v="4"/>
    <n v="388"/>
    <n v="38412"/>
    <n v="-45.2"/>
    <n v="-83.51"/>
    <n v="-121.82"/>
    <n v="-160.13"/>
  </r>
  <r>
    <s v="B07ZKD8T1Q"/>
    <x v="719"/>
    <x v="0"/>
    <s v="NetworkingDevices"/>
    <s v="Routers"/>
    <m/>
    <m/>
    <n v="2999"/>
    <n v="0.5"/>
    <s v="No"/>
    <x v="0"/>
    <x v="1"/>
    <x v="6"/>
    <n v="8656"/>
    <n v="25959344"/>
    <n v="4499"/>
    <n v="5999"/>
    <n v="8.5"/>
    <n v="12.5"/>
  </r>
  <r>
    <s v="B07G3YNLJB"/>
    <x v="720"/>
    <x v="0"/>
    <s v="Components"/>
    <s v="InternalSolidStateDrives"/>
    <m/>
    <m/>
    <n v="3100"/>
    <n v="0.41"/>
    <s v="No"/>
    <x v="0"/>
    <x v="1"/>
    <x v="6"/>
    <n v="92925"/>
    <n v="288067500"/>
    <n v="4385"/>
    <n v="5670"/>
    <n v="8.59"/>
    <n v="12.68"/>
  </r>
  <r>
    <s v="B00P93X2H6"/>
    <x v="721"/>
    <x v="3"/>
    <s v="OfficePaperProducts"/>
    <s v="Paper"/>
    <s v="Stationery"/>
    <s v="Notebooks,WritingPads&amp;Diaries"/>
    <n v="75"/>
    <n v="0.11"/>
    <s v="No"/>
    <x v="1"/>
    <x v="6"/>
    <x v="3"/>
    <n v="1269"/>
    <n v="95175"/>
    <n v="-29.344999999999999"/>
    <n v="-55.704000000000001"/>
    <n v="-82.063000000000002"/>
    <n v="-108.422"/>
  </r>
  <r>
    <s v="B0798PJPCL"/>
    <x v="722"/>
    <x v="0"/>
    <s v="Accessories&amp;Peripherals"/>
    <s v="LaptopAccessories"/>
    <s v="Lapdesks"/>
    <m/>
    <n v="2699"/>
    <n v="0.3"/>
    <s v="No"/>
    <x v="0"/>
    <x v="4"/>
    <x v="4"/>
    <n v="17394"/>
    <n v="46946406"/>
    <n v="3509"/>
    <n v="4319"/>
    <n v="8.3000000000000007"/>
    <n v="12.3"/>
  </r>
  <r>
    <s v="B09GFWJDY1"/>
    <x v="723"/>
    <x v="1"/>
    <s v="Headphones,Earbuds&amp;Accessories"/>
    <s v="Headphones"/>
    <s v="In-Ear"/>
    <m/>
    <n v="1499"/>
    <n v="0.67"/>
    <s v="Yes"/>
    <x v="0"/>
    <x v="0"/>
    <x v="9"/>
    <n v="9169"/>
    <n v="13744331"/>
    <n v="2499"/>
    <n v="3499"/>
    <n v="6.53"/>
    <n v="9.4600000000000009"/>
  </r>
  <r>
    <s v="B09MZ6WZ6V"/>
    <x v="724"/>
    <x v="0"/>
    <s v="Accessories&amp;Peripherals"/>
    <s v="Keyboards,Mice&amp;InputDevices"/>
    <s v="Keyboard&amp;MiceAccessories"/>
    <s v="MousePads"/>
    <n v="999"/>
    <n v="0.5"/>
    <s v="No"/>
    <x v="1"/>
    <x v="1"/>
    <x v="5"/>
    <n v="1030"/>
    <n v="1028970"/>
    <n v="-244.85"/>
    <n v="-493.08"/>
    <n v="-741.31"/>
    <n v="-989.54"/>
  </r>
  <r>
    <s v="B094QZLJQ6"/>
    <x v="725"/>
    <x v="0"/>
    <s v="ExternalDevices&amp;DataStorage"/>
    <s v="ExternalHardDisks"/>
    <m/>
    <m/>
    <n v="7999"/>
    <n v="0.28000000000000003"/>
    <s v="No"/>
    <x v="0"/>
    <x v="4"/>
    <x v="6"/>
    <n v="50273"/>
    <n v="402133727"/>
    <n v="10199"/>
    <n v="12399"/>
    <n v="8.7200000000000006"/>
    <n v="12.94"/>
  </r>
  <r>
    <s v="B07L3NDN24"/>
    <x v="726"/>
    <x v="1"/>
    <s v="HomeAudio"/>
    <s v="Speakers"/>
    <s v="MultimediaSpeakerSystems"/>
    <m/>
    <n v="799"/>
    <n v="0.38"/>
    <s v="No"/>
    <x v="1"/>
    <x v="5"/>
    <x v="2"/>
    <n v="6742"/>
    <n v="5386858"/>
    <n v="-245.41"/>
    <n v="-473.80200000000002"/>
    <n v="-702.19399999999996"/>
    <n v="-930.58600000000001"/>
  </r>
  <r>
    <s v="B08WD18LJZ"/>
    <x v="727"/>
    <x v="0"/>
    <s v="Accessories&amp;Peripherals"/>
    <s v="Keyboards,Mice&amp;InputDevices"/>
    <s v="GraphicTablets"/>
    <m/>
    <n v="600"/>
    <n v="0.59"/>
    <s v="Yes"/>
    <x v="1"/>
    <x v="3"/>
    <x v="1"/>
    <n v="1208"/>
    <n v="724800"/>
    <n v="-120.205"/>
    <n v="-253.64599999999999"/>
    <n v="-387.08699999999999"/>
    <n v="-520.52800000000002"/>
  </r>
  <r>
    <s v="B06XDKWLJH"/>
    <x v="728"/>
    <x v="0"/>
    <s v="ExternalDevices&amp;DataStorage"/>
    <s v="ExternalHardDisks"/>
    <m/>
    <m/>
    <n v="5734"/>
    <n v="0.22"/>
    <s v="No"/>
    <x v="0"/>
    <x v="4"/>
    <x v="5"/>
    <n v="25006"/>
    <n v="143384404"/>
    <n v="7019"/>
    <n v="8304"/>
    <n v="8.58"/>
    <n v="12.76"/>
  </r>
  <r>
    <s v="B01J1CFO5I"/>
    <x v="729"/>
    <x v="0"/>
    <s v="Accessories&amp;Peripherals"/>
    <s v="PCGamingPeripherals"/>
    <s v="Gamepads"/>
    <m/>
    <n v="550"/>
    <n v="0.46"/>
    <s v="No"/>
    <x v="1"/>
    <x v="1"/>
    <x v="13"/>
    <n v="33434"/>
    <n v="18388700"/>
    <n v="-144.66999999999999"/>
    <n v="-287.94400000000002"/>
    <n v="-431.21800000000002"/>
    <n v="-574.49199999999996"/>
  </r>
  <r>
    <s v="B07J2NGB69"/>
    <x v="730"/>
    <x v="0"/>
    <s v="Accessories&amp;Peripherals"/>
    <s v="Keyboards,Mice&amp;InputDevices"/>
    <s v="Mice"/>
    <m/>
    <n v="1390"/>
    <n v="0.55000000000000004"/>
    <s v="Yes"/>
    <x v="0"/>
    <x v="3"/>
    <x v="5"/>
    <n v="6301"/>
    <n v="8758390"/>
    <n v="2151"/>
    <n v="2912"/>
    <n v="8.25"/>
    <n v="12.1"/>
  </r>
  <r>
    <s v="B00MUTWLW4"/>
    <x v="731"/>
    <x v="0"/>
    <s v="Accessories&amp;Peripherals"/>
    <s v="Keyboards,Mice&amp;InputDevices"/>
    <s v="Keyboards"/>
    <m/>
    <n v="3295"/>
    <n v="0.21"/>
    <s v="No"/>
    <x v="0"/>
    <x v="4"/>
    <x v="5"/>
    <n v="22618"/>
    <n v="74526310"/>
    <n v="3995"/>
    <n v="4695"/>
    <n v="8.59"/>
    <n v="12.78"/>
  </r>
  <r>
    <s v="B017NC2IPM"/>
    <x v="732"/>
    <x v="0"/>
    <s v="NetworkingDevices"/>
    <s v="Routers"/>
    <m/>
    <m/>
    <n v="2911"/>
    <n v="0.38"/>
    <s v="No"/>
    <x v="0"/>
    <x v="5"/>
    <x v="4"/>
    <n v="20342"/>
    <n v="59215562"/>
    <n v="4023"/>
    <n v="5135"/>
    <n v="8.2200000000000006"/>
    <n v="12.14"/>
  </r>
  <r>
    <s v="B00N1U7JXM"/>
    <x v="733"/>
    <x v="3"/>
    <s v="OfficePaperProducts"/>
    <s v="Paper"/>
    <s v="Stationery"/>
    <s v="Notebooks,WritingPads&amp;Diaries"/>
    <n v="175"/>
    <n v="0.49"/>
    <s v="No"/>
    <x v="1"/>
    <x v="1"/>
    <x v="5"/>
    <n v="7429"/>
    <n v="1300075"/>
    <n v="-40.354999999999997"/>
    <n v="-83.486000000000004"/>
    <n v="-126.617"/>
    <n v="-169.74799999999999"/>
  </r>
  <r>
    <s v="B08HQL67D6"/>
    <x v="734"/>
    <x v="0"/>
    <s v="Accessories&amp;Peripherals"/>
    <s v="LaptopAccessories"/>
    <s v="Lapdesks"/>
    <m/>
    <n v="599"/>
    <n v="0"/>
    <s v="No"/>
    <x v="1"/>
    <x v="8"/>
    <x v="1"/>
    <n v="26423"/>
    <n v="15827377"/>
    <n v="-295.5"/>
    <n v="-533.9"/>
    <n v="-772.3"/>
    <n v="-1010.7"/>
  </r>
  <r>
    <s v="B09RKFBCV7"/>
    <x v="735"/>
    <x v="1"/>
    <s v="WearableTechnology"/>
    <s v="SmartWatches"/>
    <m/>
    <m/>
    <n v="7999"/>
    <n v="0.75"/>
    <s v="Yes"/>
    <x v="0"/>
    <x v="7"/>
    <x v="0"/>
    <n v="31305"/>
    <n v="250408695"/>
    <n v="13999"/>
    <n v="19999"/>
    <n v="7.65"/>
    <n v="11.1"/>
  </r>
  <r>
    <s v="B08KHM9VBJ"/>
    <x v="736"/>
    <x v="0"/>
    <s v="NetworkingDevices"/>
    <s v="DataCards&amp;Dongles"/>
    <m/>
    <m/>
    <n v="3250"/>
    <n v="0.35"/>
    <s v="No"/>
    <x v="0"/>
    <x v="5"/>
    <x v="11"/>
    <n v="11213"/>
    <n v="36442250"/>
    <n v="4401"/>
    <n v="5552"/>
    <n v="7.25"/>
    <n v="10.7"/>
  </r>
  <r>
    <s v="B01IOZUHRS"/>
    <x v="737"/>
    <x v="0"/>
    <s v="Accessories&amp;Peripherals"/>
    <s v="LaptopAccessories"/>
    <s v="LaptopChargers&amp;PowerSupplies"/>
    <m/>
    <n v="499"/>
    <n v="0.64"/>
    <s v="Yes"/>
    <x v="1"/>
    <x v="0"/>
    <x v="3"/>
    <n v="10174"/>
    <n v="5076826"/>
    <n v="-85.08"/>
    <n v="-187.386"/>
    <n v="-289.69200000000001"/>
    <n v="-391.99799999999999"/>
  </r>
  <r>
    <s v="B00CEQEGPI"/>
    <x v="738"/>
    <x v="0"/>
    <s v="Accessories&amp;Peripherals"/>
    <s v="Keyboards,Mice&amp;InputDevices"/>
    <s v="Keyboard&amp;MouseSets"/>
    <m/>
    <n v="2295"/>
    <n v="0.41"/>
    <s v="No"/>
    <x v="0"/>
    <x v="1"/>
    <x v="0"/>
    <n v="17413"/>
    <n v="39962835"/>
    <n v="3245"/>
    <n v="4195"/>
    <n v="7.99"/>
    <n v="11.78"/>
  </r>
  <r>
    <s v="B08B6XWQ1C"/>
    <x v="739"/>
    <x v="1"/>
    <s v="Cameras&amp;Photography"/>
    <s v="Accessories"/>
    <s v="Tripods&amp;Monopods"/>
    <s v="TripodLegs"/>
    <n v="995"/>
    <n v="0.65"/>
    <s v="Yes"/>
    <x v="1"/>
    <x v="0"/>
    <x v="0"/>
    <n v="6676"/>
    <n v="6642620"/>
    <n v="-169.97499999999999"/>
    <n v="-372.85"/>
    <n v="-575.72500000000002"/>
    <n v="-778.6"/>
  </r>
  <r>
    <s v="B01DGVKBC6"/>
    <x v="740"/>
    <x v="0"/>
    <s v="Accessories&amp;Peripherals"/>
    <s v="Cables&amp;Accessories"/>
    <s v="Cables"/>
    <s v="EthernetCables"/>
    <n v="499"/>
    <n v="0.42"/>
    <s v="No"/>
    <x v="1"/>
    <x v="1"/>
    <x v="5"/>
    <n v="8076"/>
    <n v="4029924"/>
    <n v="-138.88999999999999"/>
    <n v="-273.52800000000002"/>
    <n v="-408.166"/>
    <n v="-542.80399999999997"/>
  </r>
  <r>
    <s v="B08JD36C6H"/>
    <x v="741"/>
    <x v="0"/>
    <s v="ExternalDevices&amp;DataStorage"/>
    <s v="PenDrives"/>
    <m/>
    <m/>
    <n v="450"/>
    <n v="0.22"/>
    <s v="No"/>
    <x v="1"/>
    <x v="4"/>
    <x v="3"/>
    <n v="18656"/>
    <n v="8395200"/>
    <n v="-170.29"/>
    <n v="-318.738"/>
    <n v="-467.18599999999998"/>
    <n v="-615.63400000000001"/>
  </r>
  <r>
    <s v="B00E3DVQFS"/>
    <x v="742"/>
    <x v="1"/>
    <s v="GeneralPurposeBatteries&amp;BatteryChargers"/>
    <s v="DisposableBatteries"/>
    <m/>
    <m/>
    <n v="1109"/>
    <n v="0.21"/>
    <s v="No"/>
    <x v="0"/>
    <x v="4"/>
    <x v="5"/>
    <n v="31599"/>
    <n v="35043291"/>
    <n v="1339"/>
    <n v="1569"/>
    <n v="8.59"/>
    <n v="12.78"/>
  </r>
  <r>
    <s v="B00BN5SNF0"/>
    <x v="743"/>
    <x v="1"/>
    <s v="GeneralPurposeBatteries&amp;BatteryChargers"/>
    <s v="RechargeableBatteries"/>
    <m/>
    <m/>
    <n v="250"/>
    <n v="0"/>
    <s v="No"/>
    <x v="1"/>
    <x v="8"/>
    <x v="2"/>
    <n v="13971"/>
    <n v="3492750"/>
    <n v="-121.1"/>
    <n v="-219.93"/>
    <n v="-318.76"/>
    <n v="-417.59"/>
  </r>
  <r>
    <s v="B09SGGRKV8"/>
    <x v="744"/>
    <x v="1"/>
    <s v="Headphones,Earbuds&amp;Accessories"/>
    <s v="Headphones"/>
    <s v="In-Ear"/>
    <m/>
    <n v="499"/>
    <n v="0.6"/>
    <s v="Yes"/>
    <x v="1"/>
    <x v="3"/>
    <x v="9"/>
    <n v="2492"/>
    <n v="1243508"/>
    <n v="-95.6"/>
    <n v="-204.06"/>
    <n v="-312.52"/>
    <n v="-420.98"/>
  </r>
  <r>
    <s v="B084BR3QX8"/>
    <x v="745"/>
    <x v="0"/>
    <s v="Accessories&amp;Peripherals"/>
    <s v="LaptopAccessories"/>
    <s v="LaptopChargers&amp;PowerSupplies"/>
    <m/>
    <n v="999"/>
    <n v="0.85"/>
    <s v="Yes"/>
    <x v="1"/>
    <x v="2"/>
    <x v="12"/>
    <n v="2523"/>
    <n v="2520477"/>
    <n v="-70.574999999999903"/>
    <n v="-214.04"/>
    <n v="-357.505"/>
    <n v="-500.97"/>
  </r>
  <r>
    <s v="B09VC2D2WG"/>
    <x v="746"/>
    <x v="0"/>
    <s v="Accessories&amp;Peripherals"/>
    <s v="Keyboards,Mice&amp;InputDevices"/>
    <s v="GraphicTablets"/>
    <m/>
    <n v="1499"/>
    <n v="0.69"/>
    <s v="Yes"/>
    <x v="0"/>
    <x v="0"/>
    <x v="3"/>
    <n v="352"/>
    <n v="527648"/>
    <n v="2529"/>
    <n v="3559"/>
    <n v="7.51"/>
    <n v="10.92"/>
  </r>
  <r>
    <s v="B09163Q5CD"/>
    <x v="747"/>
    <x v="0"/>
    <s v="Accessories&amp;Peripherals"/>
    <s v="USBHubs"/>
    <m/>
    <m/>
    <n v="1929"/>
    <n v="0.38"/>
    <s v="No"/>
    <x v="0"/>
    <x v="5"/>
    <x v="3"/>
    <n v="1662"/>
    <n v="3205998"/>
    <n v="2671"/>
    <n v="3413"/>
    <n v="7.82"/>
    <n v="11.54"/>
  </r>
  <r>
    <s v="B08K9PX15C"/>
    <x v="748"/>
    <x v="0"/>
    <s v="Accessories&amp;Peripherals"/>
    <s v="Audio&amp;VideoAccessories"/>
    <s v="PCSpeakers"/>
    <m/>
    <n v="1499"/>
    <n v="0.43"/>
    <s v="No"/>
    <x v="0"/>
    <x v="1"/>
    <x v="1"/>
    <n v="7352"/>
    <n v="11020648"/>
    <n v="2149"/>
    <n v="2799"/>
    <n v="7.57"/>
    <n v="11.14"/>
  </r>
  <r>
    <s v="B083RD1J99"/>
    <x v="749"/>
    <x v="0"/>
    <s v="Accessories&amp;Peripherals"/>
    <s v="Keyboards,Mice&amp;InputDevices"/>
    <s v="Mice"/>
    <m/>
    <n v="399"/>
    <n v="0.18"/>
    <s v="No"/>
    <x v="1"/>
    <x v="6"/>
    <x v="3"/>
    <n v="3441"/>
    <n v="1372959"/>
    <n v="-159.81"/>
    <n v="-296.86200000000002"/>
    <n v="-433.91399999999999"/>
    <n v="-570.96600000000001"/>
  </r>
  <r>
    <s v="B09Z7YGV3R"/>
    <x v="750"/>
    <x v="0"/>
    <s v="Accessories&amp;Peripherals"/>
    <s v="LaptopAccessories"/>
    <s v="Lapdesks"/>
    <m/>
    <n v="699"/>
    <n v="0.62"/>
    <s v="Yes"/>
    <x v="1"/>
    <x v="0"/>
    <x v="1"/>
    <n v="93"/>
    <n v="65007"/>
    <n v="-130.19"/>
    <n v="-279.52800000000002"/>
    <n v="-428.86599999999999"/>
    <n v="-578.20399999999995"/>
  </r>
  <r>
    <s v="B00N3XLDW0"/>
    <x v="751"/>
    <x v="1"/>
    <s v="Cameras&amp;Photography"/>
    <s v="Accessories"/>
    <s v="Batteries&amp;Chargers"/>
    <s v="BatteryChargers"/>
    <n v="400"/>
    <n v="0.25"/>
    <s v="No"/>
    <x v="1"/>
    <x v="4"/>
    <x v="11"/>
    <n v="40895"/>
    <n v="16358000"/>
    <n v="-145.57499999999999"/>
    <n v="-274.11"/>
    <n v="-402.64499999999998"/>
    <n v="-531.17999999999995"/>
  </r>
  <r>
    <s v="B07Z53L5QL"/>
    <x v="752"/>
    <x v="0"/>
    <s v="Accessories&amp;Peripherals"/>
    <s v="TabletAccessories"/>
    <s v="Bags,Cases&amp;Sleeves"/>
    <s v="Cases"/>
    <n v="1499"/>
    <n v="0.63"/>
    <s v="Yes"/>
    <x v="0"/>
    <x v="0"/>
    <x v="4"/>
    <n v="11006"/>
    <n v="16497994"/>
    <n v="2449"/>
    <n v="3399"/>
    <n v="7.97"/>
    <n v="11.64"/>
  </r>
  <r>
    <s v="B00P93X0VO"/>
    <x v="753"/>
    <x v="3"/>
    <s v="OfficePaperProducts"/>
    <s v="Paper"/>
    <s v="Stationery"/>
    <s v="Notebooks,WritingPads&amp;Diaries"/>
    <n v="120"/>
    <n v="0.05"/>
    <s v="No"/>
    <x v="1"/>
    <x v="8"/>
    <x v="0"/>
    <n v="8938"/>
    <n v="1072560"/>
    <n v="-52.774999999999999"/>
    <n v="-97.71"/>
    <n v="-142.64500000000001"/>
    <n v="-187.58"/>
  </r>
  <r>
    <s v="B07SBGFDX9"/>
    <x v="754"/>
    <x v="3"/>
    <s v="OfficePaperProducts"/>
    <s v="Paper"/>
    <s v="Stationery"/>
    <s v="Pens,Pencils&amp;WritingSupplies"/>
    <n v="120"/>
    <n v="0"/>
    <s v="No"/>
    <x v="1"/>
    <x v="8"/>
    <x v="3"/>
    <n v="4308"/>
    <n v="516960"/>
    <n v="-55.9"/>
    <n v="-102.67"/>
    <n v="-149.44"/>
    <n v="-196.21"/>
  </r>
  <r>
    <s v="B07X2L5Z8C"/>
    <x v="755"/>
    <x v="0"/>
    <s v="Accessories&amp;Peripherals"/>
    <s v="Keyboards,Mice&amp;InputDevices"/>
    <s v="Mice"/>
    <m/>
    <n v="2295"/>
    <n v="0.35"/>
    <s v="No"/>
    <x v="0"/>
    <x v="5"/>
    <x v="13"/>
    <n v="10652"/>
    <n v="24446340"/>
    <n v="3100"/>
    <n v="3905"/>
    <n v="8.85"/>
    <n v="13.1"/>
  </r>
  <r>
    <s v="B00VA7YYUO"/>
    <x v="756"/>
    <x v="4"/>
    <s v="CraftMaterials"/>
    <s v="DrawingMaterials"/>
    <s v="DrawingMedia"/>
    <s v="Pencils"/>
    <n v="99"/>
    <n v="0"/>
    <s v="No"/>
    <x v="1"/>
    <x v="8"/>
    <x v="4"/>
    <n v="5036"/>
    <n v="498564"/>
    <n v="-45.2"/>
    <n v="-83.51"/>
    <n v="-121.82"/>
    <n v="-160.13"/>
  </r>
  <r>
    <s v="B07L9FW9GF"/>
    <x v="757"/>
    <x v="0"/>
    <s v="Accessories&amp;Peripherals"/>
    <s v="Keyboards,Mice&amp;InputDevices"/>
    <s v="Mice"/>
    <m/>
    <n v="249"/>
    <n v="0.4"/>
    <s v="No"/>
    <x v="1"/>
    <x v="5"/>
    <x v="1"/>
    <n v="5057"/>
    <n v="1259193"/>
    <n v="-70.3"/>
    <n v="-138.66"/>
    <n v="-207.02"/>
    <n v="-275.38"/>
  </r>
  <r>
    <s v="B08D64C9FN"/>
    <x v="758"/>
    <x v="0"/>
    <s v="Accessories&amp;Peripherals"/>
    <s v="PCGamingPeripherals"/>
    <s v="GamingMice"/>
    <m/>
    <n v="2799"/>
    <n v="0.79"/>
    <s v="Yes"/>
    <x v="0"/>
    <x v="7"/>
    <x v="0"/>
    <n v="8537"/>
    <n v="23895063"/>
    <n v="5023"/>
    <n v="7247"/>
    <n v="7.61"/>
    <n v="11.02"/>
  </r>
  <r>
    <s v="B00LOD70SC"/>
    <x v="759"/>
    <x v="3"/>
    <s v="OfficePaperProducts"/>
    <s v="Paper"/>
    <s v="Stationery"/>
    <s v="Pens,Pencils&amp;WritingSupplies"/>
    <n v="210"/>
    <n v="0.15"/>
    <s v="No"/>
    <x v="1"/>
    <x v="6"/>
    <x v="4"/>
    <n v="2450"/>
    <n v="514500"/>
    <n v="-84.625"/>
    <n v="-157.72"/>
    <n v="-230.815"/>
    <n v="-303.91000000000003"/>
  </r>
  <r>
    <s v="B09X76VL5L"/>
    <x v="760"/>
    <x v="1"/>
    <s v="Headphones,Earbuds&amp;Accessories"/>
    <s v="Headphones"/>
    <s v="In-Ear"/>
    <m/>
    <n v="3490"/>
    <n v="0.54"/>
    <s v="Yes"/>
    <x v="0"/>
    <x v="3"/>
    <x v="7"/>
    <n v="676"/>
    <n v="2359240"/>
    <n v="5381"/>
    <n v="7272"/>
    <n v="6.86"/>
    <n v="10.02"/>
  </r>
  <r>
    <s v="B091JF2TFD"/>
    <x v="761"/>
    <x v="1"/>
    <s v="Headphones,Earbuds&amp;Accessories"/>
    <s v="Headphones"/>
    <s v="In-Ear"/>
    <m/>
    <n v="1299"/>
    <n v="0.62"/>
    <s v="Yes"/>
    <x v="0"/>
    <x v="0"/>
    <x v="2"/>
    <n v="1173"/>
    <n v="1523727"/>
    <n v="2099"/>
    <n v="2899"/>
    <n v="7.18"/>
    <n v="10.46"/>
  </r>
  <r>
    <s v="B07S7DCJKS"/>
    <x v="762"/>
    <x v="0"/>
    <s v="Accessories&amp;Peripherals"/>
    <s v="Keyboards,Mice&amp;InputDevices"/>
    <s v="Keyboard&amp;MiceAccessories"/>
    <s v="MousePads"/>
    <n v="499"/>
    <n v="0.6"/>
    <s v="Yes"/>
    <x v="1"/>
    <x v="3"/>
    <x v="4"/>
    <n v="9998"/>
    <n v="4989002"/>
    <n v="-94.899999999999906"/>
    <n v="-203.15"/>
    <n v="-311.39999999999998"/>
    <n v="-419.65"/>
  </r>
  <r>
    <s v="B09NC2TY11"/>
    <x v="763"/>
    <x v="1"/>
    <s v="WearableTechnology"/>
    <s v="SmartWatches"/>
    <m/>
    <m/>
    <n v="5999"/>
    <n v="0.57999999999999996"/>
    <s v="Yes"/>
    <x v="0"/>
    <x v="3"/>
    <x v="3"/>
    <n v="5852"/>
    <n v="35106148"/>
    <n v="9499"/>
    <n v="12999"/>
    <n v="7.62"/>
    <n v="11.14"/>
  </r>
  <r>
    <s v="B0BDS8MY8J"/>
    <x v="764"/>
    <x v="0"/>
    <s v="Components"/>
    <s v="InternalHardDrives"/>
    <m/>
    <m/>
    <n v="999"/>
    <n v="0.8"/>
    <s v="Yes"/>
    <x v="1"/>
    <x v="7"/>
    <x v="0"/>
    <n v="362"/>
    <n v="361638"/>
    <n v="-94.899999999999906"/>
    <n v="-253.16"/>
    <n v="-411.42"/>
    <n v="-569.67999999999995"/>
  </r>
  <r>
    <s v="B09X7DY7Q4"/>
    <x v="765"/>
    <x v="1"/>
    <s v="Accessories"/>
    <s v="MemoryCards"/>
    <s v="MicroSD"/>
    <m/>
    <n v="1800"/>
    <n v="0.48"/>
    <s v="No"/>
    <x v="0"/>
    <x v="1"/>
    <x v="6"/>
    <n v="205052"/>
    <n v="369093600"/>
    <n v="2661"/>
    <n v="3522"/>
    <n v="8.52"/>
    <n v="12.54"/>
  </r>
  <r>
    <s v="B09YV575RK"/>
    <x v="766"/>
    <x v="1"/>
    <s v="WearableTechnology"/>
    <s v="SmartWatches"/>
    <m/>
    <m/>
    <n v="9999"/>
    <n v="0.75"/>
    <s v="Yes"/>
    <x v="0"/>
    <x v="7"/>
    <x v="1"/>
    <n v="9090"/>
    <n v="90890910"/>
    <n v="17499"/>
    <n v="24999"/>
    <n v="7.25"/>
    <n v="10.5"/>
  </r>
  <r>
    <s v="B08LW31NQ6"/>
    <x v="767"/>
    <x v="0"/>
    <s v="Accessories&amp;Peripherals"/>
    <s v="Keyboards,Mice&amp;InputDevices"/>
    <s v="Mice"/>
    <m/>
    <n v="2890"/>
    <n v="0.5"/>
    <s v="No"/>
    <x v="0"/>
    <x v="1"/>
    <x v="6"/>
    <n v="4099"/>
    <n v="11846110"/>
    <n v="4341"/>
    <n v="5792"/>
    <n v="8.5"/>
    <n v="12.5"/>
  </r>
  <r>
    <s v="B09ND94ZRG"/>
    <x v="768"/>
    <x v="1"/>
    <s v="Headphones,Earbuds&amp;Accessories"/>
    <s v="Headphones"/>
    <s v="In-Ear"/>
    <m/>
    <n v="5999"/>
    <n v="0.82"/>
    <s v="Yes"/>
    <x v="0"/>
    <x v="2"/>
    <x v="12"/>
    <n v="12966"/>
    <n v="77783034"/>
    <n v="10899"/>
    <n v="15799"/>
    <n v="6.18"/>
    <n v="8.86"/>
  </r>
  <r>
    <s v="B00P93X6EK"/>
    <x v="769"/>
    <x v="3"/>
    <s v="OfficePaperProducts"/>
    <s v="Paper"/>
    <s v="Stationery"/>
    <s v="Notebooks,WritingPads&amp;Diaries"/>
    <n v="160"/>
    <n v="0.02"/>
    <s v="No"/>
    <x v="1"/>
    <x v="8"/>
    <x v="6"/>
    <n v="4428"/>
    <n v="708480"/>
    <n v="-73.989999999999995"/>
    <n v="-135.738"/>
    <n v="-197.48599999999999"/>
    <n v="-259.23399999999998"/>
  </r>
  <r>
    <s v="B0994GP1CX"/>
    <x v="770"/>
    <x v="0"/>
    <s v="Accessories&amp;Peripherals"/>
    <s v="Keyboards,Mice&amp;InputDevices"/>
    <s v="Keyboard&amp;MiceAccessories"/>
    <s v="DustCovers"/>
    <n v="999"/>
    <n v="0.88"/>
    <s v="Yes"/>
    <x v="1"/>
    <x v="2"/>
    <x v="8"/>
    <n v="5692"/>
    <n v="5686308"/>
    <n v="-53.759999999999899"/>
    <n v="-187.08199999999999"/>
    <n v="-320.404"/>
    <n v="-453.726"/>
  </r>
  <r>
    <s v="B07H8W9PB6"/>
    <x v="771"/>
    <x v="0"/>
    <s v="Accessories&amp;Peripherals"/>
    <s v="Keyboards,Mice&amp;InputDevices"/>
    <s v="GraphicTablets"/>
    <m/>
    <n v="499"/>
    <n v="0.65"/>
    <s v="Yes"/>
    <x v="1"/>
    <x v="0"/>
    <x v="3"/>
    <n v="21"/>
    <n v="10479"/>
    <n v="-83.075000000000003"/>
    <n v="-184.18"/>
    <n v="-285.28500000000003"/>
    <n v="-386.39"/>
  </r>
  <r>
    <s v="B09NNHFSSF"/>
    <x v="772"/>
    <x v="1"/>
    <s v="Cameras&amp;Photography"/>
    <s v="SecurityCameras"/>
    <s v="DomeCameras"/>
    <m/>
    <n v="4700"/>
    <n v="0.56999999999999995"/>
    <s v="Yes"/>
    <x v="0"/>
    <x v="3"/>
    <x v="11"/>
    <n v="1880"/>
    <n v="8836000"/>
    <n v="7401"/>
    <n v="10102"/>
    <n v="7.03"/>
    <n v="10.26"/>
  </r>
  <r>
    <s v="B08D9NDZ1Y"/>
    <x v="773"/>
    <x v="0"/>
    <s v="Printers,Inks&amp;Accessories"/>
    <s v="Printers"/>
    <m/>
    <m/>
    <n v="4332.96"/>
    <n v="0.08"/>
    <s v="No"/>
    <x v="0"/>
    <x v="8"/>
    <x v="12"/>
    <n v="21762"/>
    <n v="94293875.519999996"/>
    <n v="4666.92"/>
    <n v="5000.88"/>
    <n v="6.92"/>
    <n v="10.34"/>
  </r>
  <r>
    <s v="B0085IATT6"/>
    <x v="774"/>
    <x v="0"/>
    <s v="NetworkingDevices"/>
    <s v="Routers"/>
    <m/>
    <m/>
    <n v="1800"/>
    <n v="0.5"/>
    <s v="No"/>
    <x v="0"/>
    <x v="1"/>
    <x v="3"/>
    <n v="22375"/>
    <n v="40275000"/>
    <n v="2701"/>
    <n v="3602"/>
    <n v="7.7"/>
    <n v="11.3"/>
  </r>
  <r>
    <s v="B08WJ86PV2"/>
    <x v="775"/>
    <x v="0"/>
    <s v="Accessories&amp;Peripherals"/>
    <s v="Keyboards,Mice&amp;InputDevices"/>
    <s v="Keyboard&amp;MiceAccessories"/>
    <s v="MousePads"/>
    <n v="990"/>
    <n v="0.7"/>
    <s v="Yes"/>
    <x v="1"/>
    <x v="0"/>
    <x v="6"/>
    <n v="2453"/>
    <n v="2428470"/>
    <n v="-144.65"/>
    <n v="-331.93000000000097"/>
    <n v="-519.21"/>
    <n v="-706.49"/>
  </r>
  <r>
    <s v="B078HRR1XV"/>
    <x v="776"/>
    <x v="0"/>
    <s v="Accessories&amp;Peripherals"/>
    <s v="Keyboards,Mice&amp;InputDevices"/>
    <s v="GraphicTablets"/>
    <m/>
    <n v="4699"/>
    <n v="0.3"/>
    <s v="No"/>
    <x v="0"/>
    <x v="4"/>
    <x v="5"/>
    <n v="13544"/>
    <n v="63643256"/>
    <n v="6095"/>
    <n v="7491"/>
    <n v="8.5"/>
    <n v="12.6"/>
  </r>
  <r>
    <s v="B09P22HXH6"/>
    <x v="777"/>
    <x v="0"/>
    <s v="Accessories&amp;Peripherals"/>
    <s v="Audio&amp;VideoAccessories"/>
    <s v="Webcams&amp;VoIPEquipment"/>
    <s v="Webcams"/>
    <n v="5490"/>
    <n v="0.66"/>
    <s v="Yes"/>
    <x v="0"/>
    <x v="0"/>
    <x v="3"/>
    <n v="10976"/>
    <n v="60258240"/>
    <n v="9090"/>
    <n v="12690"/>
    <n v="7.54"/>
    <n v="10.98"/>
  </r>
  <r>
    <s v="B00LM4X3XE"/>
    <x v="778"/>
    <x v="3"/>
    <s v="OfficePaperProducts"/>
    <s v="Paper"/>
    <s v="Stationery"/>
    <s v="Pens,Pencils&amp;WritingSupplies"/>
    <n v="100"/>
    <n v="0.1"/>
    <s v="No"/>
    <x v="1"/>
    <x v="8"/>
    <x v="4"/>
    <n v="3061"/>
    <n v="306100"/>
    <n v="-40.65"/>
    <n v="-76.349999999999994"/>
    <n v="-112.05"/>
    <n v="-147.75"/>
  </r>
  <r>
    <s v="B09YLFHFDW"/>
    <x v="779"/>
    <x v="1"/>
    <s v="Headphones,Earbuds&amp;Accessories"/>
    <s v="Headphones"/>
    <s v="In-Ear"/>
    <m/>
    <n v="2790"/>
    <n v="0.43"/>
    <s v="No"/>
    <x v="0"/>
    <x v="1"/>
    <x v="9"/>
    <n v="2272"/>
    <n v="6338880"/>
    <n v="3981"/>
    <n v="5172"/>
    <n v="6.77"/>
    <n v="9.94"/>
  </r>
  <r>
    <s v="B07YWS9SP9"/>
    <x v="780"/>
    <x v="0"/>
    <s v="Accessories&amp;Peripherals"/>
    <s v="LaptopAccessories"/>
    <s v="CoolingPads"/>
    <m/>
    <n v="999"/>
    <n v="0.4"/>
    <s v="No"/>
    <x v="1"/>
    <x v="5"/>
    <x v="1"/>
    <n v="7601"/>
    <n v="7593399"/>
    <n v="-295.3"/>
    <n v="-573.66"/>
    <n v="-852.02"/>
    <n v="-1130.3800000000001"/>
  </r>
  <r>
    <s v="B08WLY8V9S"/>
    <x v="781"/>
    <x v="0"/>
    <s v="Accessories&amp;Peripherals"/>
    <s v="Keyboards,Mice&amp;InputDevices"/>
    <s v="Keyboard&amp;MiceAccessories"/>
    <s v="MousePads"/>
    <n v="899"/>
    <n v="0.53"/>
    <s v="Yes"/>
    <x v="1"/>
    <x v="3"/>
    <x v="6"/>
    <n v="4219"/>
    <n v="3792881"/>
    <n v="-207.73500000000001"/>
    <n v="-423.73200000000003"/>
    <n v="-639.72900000000004"/>
    <n v="-855.726"/>
  </r>
  <r>
    <s v="B0873L7J6X"/>
    <x v="782"/>
    <x v="1"/>
    <s v="Headphones,Earbuds&amp;Accessories"/>
    <s v="Headphones"/>
    <s v="On-Ear"/>
    <m/>
    <n v="3999"/>
    <n v="0.63"/>
    <s v="Yes"/>
    <x v="0"/>
    <x v="0"/>
    <x v="0"/>
    <n v="42775"/>
    <n v="171057225"/>
    <n v="6499"/>
    <n v="8999"/>
    <n v="7.77"/>
    <n v="11.34"/>
  </r>
  <r>
    <s v="B07YNHCW6N"/>
    <x v="783"/>
    <x v="0"/>
    <s v="Accessories&amp;Peripherals"/>
    <s v="TabletAccessories"/>
    <s v="Bags,Cases&amp;Sleeves"/>
    <s v="Cases"/>
    <n v="2499"/>
    <n v="0.78"/>
    <s v="Yes"/>
    <x v="0"/>
    <x v="7"/>
    <x v="4"/>
    <n v="5556"/>
    <n v="13884444"/>
    <n v="4449"/>
    <n v="6399"/>
    <n v="7.82"/>
    <n v="11.34"/>
  </r>
  <r>
    <s v="B01MQ2A86A"/>
    <x v="784"/>
    <x v="0"/>
    <s v="Accessories&amp;Peripherals"/>
    <s v="Keyboards,Mice&amp;InputDevices"/>
    <s v="Mice"/>
    <m/>
    <n v="1645"/>
    <n v="0.21"/>
    <s v="No"/>
    <x v="0"/>
    <x v="4"/>
    <x v="13"/>
    <n v="12375"/>
    <n v="20356875"/>
    <n v="1995"/>
    <n v="2345"/>
    <n v="8.99"/>
    <n v="13.38"/>
  </r>
  <r>
    <s v="B00KIE28X0"/>
    <x v="785"/>
    <x v="4"/>
    <s v="CraftMaterials"/>
    <s v="PaintingMaterials"/>
    <s v="Paints"/>
    <m/>
    <n v="310"/>
    <n v="0"/>
    <s v="No"/>
    <x v="1"/>
    <x v="8"/>
    <x v="6"/>
    <n v="5882"/>
    <n v="1823420"/>
    <n v="-150.5"/>
    <n v="-273.14999999999998"/>
    <n v="-395.8"/>
    <n v="-518.45000000000005"/>
  </r>
  <r>
    <s v="B0BHYJ8CVF"/>
    <x v="786"/>
    <x v="0"/>
    <s v="Accessories&amp;Peripherals"/>
    <s v="Keyboards,Mice&amp;InputDevices"/>
    <s v="Keyboard&amp;MouseSets"/>
    <m/>
    <n v="1499"/>
    <n v="0.23"/>
    <s v="No"/>
    <x v="0"/>
    <x v="4"/>
    <x v="3"/>
    <n v="10443"/>
    <n v="15654057"/>
    <n v="1849"/>
    <n v="2199"/>
    <n v="7.97"/>
    <n v="11.84"/>
  </r>
  <r>
    <s v="B0BCVJ3PVP"/>
    <x v="787"/>
    <x v="0"/>
    <s v="Accessories&amp;Peripherals"/>
    <s v="LaptopAccessories"/>
    <s v="Lapdesks"/>
    <m/>
    <n v="1299"/>
    <n v="0.62"/>
    <s v="Yes"/>
    <x v="0"/>
    <x v="0"/>
    <x v="6"/>
    <n v="434"/>
    <n v="563766"/>
    <n v="2099"/>
    <n v="2899"/>
    <n v="8.3800000000000008"/>
    <n v="12.26"/>
  </r>
  <r>
    <s v="B0B2931FCV"/>
    <x v="788"/>
    <x v="1"/>
    <s v="Headphones,Earbuds&amp;Accessories"/>
    <s v="Headphones"/>
    <s v="In-Ear"/>
    <m/>
    <n v="4199"/>
    <n v="0.76"/>
    <s v="Yes"/>
    <x v="0"/>
    <x v="7"/>
    <x v="12"/>
    <n v="1913"/>
    <n v="8032687"/>
    <n v="7399"/>
    <n v="10599"/>
    <n v="6.24"/>
    <n v="8.98"/>
  </r>
  <r>
    <s v="B09TMZ1MF8"/>
    <x v="789"/>
    <x v="0"/>
    <s v="Components"/>
    <s v="InternalSolidStateDrives"/>
    <m/>
    <m/>
    <n v="4000"/>
    <n v="0.56999999999999995"/>
    <s v="Yes"/>
    <x v="0"/>
    <x v="3"/>
    <x v="5"/>
    <n v="3029"/>
    <n v="12116000"/>
    <n v="6291"/>
    <n v="8582"/>
    <n v="8.23"/>
    <n v="12.06"/>
  </r>
  <r>
    <s v="B07VV37FT4"/>
    <x v="790"/>
    <x v="3"/>
    <s v="OfficePaperProducts"/>
    <s v="Paper"/>
    <s v="Stationery"/>
    <s v="Pens,Pencils&amp;WritingSupplies"/>
    <n v="250"/>
    <n v="0"/>
    <s v="No"/>
    <x v="1"/>
    <x v="8"/>
    <x v="0"/>
    <n v="2628"/>
    <n v="657000"/>
    <n v="-120.8"/>
    <n v="-219.54"/>
    <n v="-318.27999999999997"/>
    <n v="-417.02"/>
  </r>
  <r>
    <s v="B07JB2Y4SR"/>
    <x v="791"/>
    <x v="4"/>
    <s v="CraftMaterials"/>
    <s v="DrawingMaterials"/>
    <s v="DrawingMedia"/>
    <s v="Pens"/>
    <n v="100"/>
    <n v="0.1"/>
    <s v="No"/>
    <x v="1"/>
    <x v="8"/>
    <x v="5"/>
    <n v="10718"/>
    <n v="1071800"/>
    <n v="-40.549999999999997"/>
    <n v="-76.22"/>
    <n v="-111.89"/>
    <n v="-147.56"/>
  </r>
  <r>
    <s v="B08KRMK9LZ"/>
    <x v="792"/>
    <x v="1"/>
    <s v="Mobiles&amp;Accessories"/>
    <s v="MobileAccessories"/>
    <s v="StylusPens"/>
    <m/>
    <n v="5999"/>
    <n v="0.66"/>
    <s v="Yes"/>
    <x v="0"/>
    <x v="0"/>
    <x v="0"/>
    <n v="6233"/>
    <n v="37391767"/>
    <n v="9973"/>
    <n v="13947"/>
    <n v="7.74"/>
    <n v="11.28"/>
  </r>
  <r>
    <s v="B08LT9BMPP"/>
    <x v="793"/>
    <x v="0"/>
    <s v="Accessories&amp;Peripherals"/>
    <s v="PCGamingPeripherals"/>
    <s v="GamingMice"/>
    <m/>
    <n v="1995"/>
    <n v="0.25"/>
    <s v="No"/>
    <x v="0"/>
    <x v="4"/>
    <x v="6"/>
    <n v="10541"/>
    <n v="21029295"/>
    <n v="2495"/>
    <n v="2995"/>
    <n v="8.75"/>
    <n v="13"/>
  </r>
  <r>
    <s v="B0814ZY6FP"/>
    <x v="794"/>
    <x v="1"/>
    <s v="HomeAudio"/>
    <s v="Speakers"/>
    <s v="BluetoothSpeakers"/>
    <m/>
    <n v="1199"/>
    <n v="0.25"/>
    <s v="No"/>
    <x v="0"/>
    <x v="4"/>
    <x v="11"/>
    <n v="10751"/>
    <n v="12890449"/>
    <n v="1499"/>
    <n v="1799"/>
    <n v="7.35"/>
    <n v="10.9"/>
  </r>
  <r>
    <s v="B09F3PDDRF"/>
    <x v="795"/>
    <x v="0"/>
    <s v="Accessories&amp;Peripherals"/>
    <s v="Cables&amp;Accessories"/>
    <s v="Cables"/>
    <s v="SATACables"/>
    <n v="999"/>
    <n v="0.65"/>
    <s v="Yes"/>
    <x v="1"/>
    <x v="0"/>
    <x v="2"/>
    <n v="817"/>
    <n v="816183"/>
    <n v="-170.275000000001"/>
    <n v="-373.64"/>
    <n v="-577.005"/>
    <n v="-780.37"/>
  </r>
  <r>
    <s v="B07X963JNS"/>
    <x v="796"/>
    <x v="1"/>
    <s v="Mobiles&amp;Accessories"/>
    <s v="MobileAccessories"/>
    <s v="Chargers"/>
    <s v="PowerBanks"/>
    <n v="2499"/>
    <n v="0.64"/>
    <s v="Yes"/>
    <x v="0"/>
    <x v="0"/>
    <x v="1"/>
    <n v="36384"/>
    <n v="90923616"/>
    <n v="4098"/>
    <n v="5697"/>
    <n v="7.36"/>
    <n v="10.72"/>
  </r>
  <r>
    <s v="B09LD3116F"/>
    <x v="797"/>
    <x v="1"/>
    <s v="Cameras&amp;Photography"/>
    <s v="SecurityCameras"/>
    <s v="DomeCameras"/>
    <m/>
    <n v="3990"/>
    <n v="0.38"/>
    <s v="No"/>
    <x v="0"/>
    <x v="5"/>
    <x v="3"/>
    <n v="3606"/>
    <n v="14387940"/>
    <n v="5490"/>
    <n v="6990"/>
    <n v="7.82"/>
    <n v="11.54"/>
  </r>
  <r>
    <s v="B08Y5QJTVK"/>
    <x v="798"/>
    <x v="1"/>
    <s v="GeneralPurposeBatteries&amp;BatteryChargers"/>
    <m/>
    <m/>
    <m/>
    <n v="200"/>
    <n v="0.42"/>
    <s v="No"/>
    <x v="1"/>
    <x v="1"/>
    <x v="5"/>
    <n v="357"/>
    <n v="71400"/>
    <n v="-53.39"/>
    <n v="-106.828"/>
    <n v="-160.26599999999999"/>
    <n v="-213.70400000000001"/>
  </r>
  <r>
    <s v="B00LY1FN1K"/>
    <x v="799"/>
    <x v="4"/>
    <s v="CraftMaterials"/>
    <s v="PaintingMaterials"/>
    <s v="Paints"/>
    <m/>
    <n v="230"/>
    <n v="0.13"/>
    <s v="No"/>
    <x v="1"/>
    <x v="6"/>
    <x v="5"/>
    <n v="10170"/>
    <n v="2339100"/>
    <n v="-95.534999999999997"/>
    <n v="-177.202"/>
    <n v="-258.86900000000003"/>
    <n v="-340.536"/>
  </r>
  <r>
    <s v="B07DJ5KYDZ"/>
    <x v="800"/>
    <x v="0"/>
    <s v="Accessories&amp;Peripherals"/>
    <s v="LaptopAccessories"/>
    <s v="LaptopChargers&amp;PowerSupplies"/>
    <m/>
    <n v="2796"/>
    <n v="0.55000000000000004"/>
    <s v="Yes"/>
    <x v="0"/>
    <x v="3"/>
    <x v="5"/>
    <n v="4598"/>
    <n v="12856008"/>
    <n v="4343"/>
    <n v="5890"/>
    <n v="8.25"/>
    <n v="12.1"/>
  </r>
  <r>
    <s v="B009LJ2BXA"/>
    <x v="801"/>
    <x v="0"/>
    <s v="Accessories&amp;Peripherals"/>
    <s v="Audio&amp;VideoAccessories"/>
    <s v="PCHeadsets"/>
    <m/>
    <n v="999"/>
    <n v="0.35"/>
    <s v="No"/>
    <x v="1"/>
    <x v="5"/>
    <x v="12"/>
    <n v="7222"/>
    <n v="7214778"/>
    <n v="-320.82499999999999"/>
    <n v="-614.34"/>
    <n v="-907.85500000000002"/>
    <n v="-1201.3699999999999"/>
  </r>
  <r>
    <s v="B09BVCVTBC"/>
    <x v="802"/>
    <x v="0"/>
    <s v="Accessories&amp;Peripherals"/>
    <s v="PCGamingPeripherals"/>
    <s v="GamingKeyboards"/>
    <m/>
    <n v="3499"/>
    <n v="0.24"/>
    <s v="No"/>
    <x v="0"/>
    <x v="4"/>
    <x v="6"/>
    <n v="1271"/>
    <n v="4447229"/>
    <n v="4349"/>
    <n v="5199"/>
    <n v="8.76"/>
    <n v="13.02"/>
  </r>
  <r>
    <s v="B07SY4C3TD"/>
    <x v="803"/>
    <x v="0"/>
    <s v="Printers,Inks&amp;Accessories"/>
    <s v="Inks,Toners&amp;Cartridges"/>
    <s v="InkjetInkCartridges"/>
    <m/>
    <n v="723"/>
    <n v="0.18"/>
    <s v="No"/>
    <x v="1"/>
    <x v="6"/>
    <x v="5"/>
    <n v="3219"/>
    <n v="2327337"/>
    <n v="-293.51"/>
    <n v="-543.27200000000005"/>
    <n v="-793.03399999999999"/>
    <n v="-1042.796"/>
  </r>
  <r>
    <s v="B094JB13XL"/>
    <x v="804"/>
    <x v="1"/>
    <s v="WearableTechnology"/>
    <s v="SmartWatches"/>
    <m/>
    <m/>
    <n v="5999"/>
    <n v="0.57999999999999996"/>
    <s v="Yes"/>
    <x v="0"/>
    <x v="3"/>
    <x v="3"/>
    <n v="38879"/>
    <n v="233235121"/>
    <n v="9499"/>
    <n v="12999"/>
    <n v="7.62"/>
    <n v="11.14"/>
  </r>
  <r>
    <s v="B08CRRQK6Z"/>
    <x v="805"/>
    <x v="1"/>
    <s v="HomeAudio"/>
    <s v="Speakers"/>
    <s v="SoundbarSpeakers"/>
    <m/>
    <n v="12499"/>
    <n v="0.6"/>
    <s v="Yes"/>
    <x v="0"/>
    <x v="3"/>
    <x v="0"/>
    <n v="4541"/>
    <n v="56757959"/>
    <n v="19999"/>
    <n v="27499"/>
    <n v="7.8"/>
    <n v="11.4"/>
  </r>
  <r>
    <s v="B08MTLLSL8"/>
    <x v="806"/>
    <x v="1"/>
    <s v="Headphones,Earbuds&amp;Accessories"/>
    <s v="Headphones"/>
    <s v="In-Ear"/>
    <m/>
    <n v="1290"/>
    <n v="0.69"/>
    <s v="Yes"/>
    <x v="0"/>
    <x v="0"/>
    <x v="0"/>
    <n v="76042"/>
    <n v="98094180"/>
    <n v="2181"/>
    <n v="3072"/>
    <n v="7.71"/>
    <n v="11.22"/>
  </r>
  <r>
    <s v="B08Y57TPDM"/>
    <x v="807"/>
    <x v="1"/>
    <s v="GeneralPurposeBatteries&amp;BatteryChargers"/>
    <m/>
    <m/>
    <m/>
    <n v="200"/>
    <n v="0.42"/>
    <s v="No"/>
    <x v="1"/>
    <x v="1"/>
    <x v="4"/>
    <n v="485"/>
    <n v="97000"/>
    <n v="-53.49"/>
    <n v="-106.958"/>
    <n v="-160.42599999999999"/>
    <n v="-213.89400000000001"/>
  </r>
  <r>
    <s v="B09CYTJV3N"/>
    <x v="808"/>
    <x v="1"/>
    <s v="Cameras&amp;Photography"/>
    <s v="SecurityCameras"/>
    <s v="DomeCameras"/>
    <m/>
    <n v="5999"/>
    <n v="0.25"/>
    <s v="No"/>
    <x v="0"/>
    <x v="4"/>
    <x v="4"/>
    <n v="44696"/>
    <n v="268131304"/>
    <n v="7499"/>
    <n v="8999"/>
    <n v="8.35"/>
    <n v="12.4"/>
  </r>
  <r>
    <s v="B07GLNJC25"/>
    <x v="809"/>
    <x v="0"/>
    <s v="Accessories&amp;Peripherals"/>
    <s v="USBHubs"/>
    <m/>
    <m/>
    <n v="499"/>
    <n v="0.34"/>
    <s v="No"/>
    <x v="1"/>
    <x v="5"/>
    <x v="7"/>
    <n v="8566"/>
    <n v="4274434"/>
    <n v="-161.13"/>
    <n v="-308.88600000000002"/>
    <n v="-456.642"/>
    <n v="-604.39800000000002"/>
  </r>
  <r>
    <s v="B08FY4FG5X"/>
    <x v="810"/>
    <x v="1"/>
    <s v="Headphones,Earbuds&amp;Accessories"/>
    <s v="Headphones"/>
    <s v="Over-Ear"/>
    <m/>
    <n v="2499"/>
    <n v="0.74"/>
    <s v="Yes"/>
    <x v="0"/>
    <x v="7"/>
    <x v="2"/>
    <n v="13049"/>
    <n v="32609451"/>
    <n v="4349"/>
    <n v="6199"/>
    <n v="7.06"/>
    <n v="10.220000000000001"/>
  </r>
  <r>
    <s v="B07TMCXRFV"/>
    <x v="811"/>
    <x v="0"/>
    <s v="Accessories&amp;Peripherals"/>
    <s v="TabletAccessories"/>
    <s v="ScreenProtectors"/>
    <m/>
    <n v="1599"/>
    <n v="0.23"/>
    <s v="No"/>
    <x v="0"/>
    <x v="4"/>
    <x v="6"/>
    <n v="16680"/>
    <n v="26671320"/>
    <n v="1964"/>
    <n v="2329"/>
    <n v="8.77"/>
    <n v="13.04"/>
  </r>
  <r>
    <s v="B00LZPQVMK"/>
    <x v="812"/>
    <x v="3"/>
    <s v="OfficePaperProducts"/>
    <s v="Paper"/>
    <s v="Stationery"/>
    <s v="Pens,Pencils&amp;WritingSupplies"/>
    <n v="320"/>
    <n v="0.15"/>
    <s v="No"/>
    <x v="1"/>
    <x v="6"/>
    <x v="1"/>
    <n v="3686"/>
    <n v="1179520"/>
    <n v="-131.92500000000001"/>
    <n v="-244.31"/>
    <n v="-356.69499999999999"/>
    <n v="-469.08"/>
  </r>
  <r>
    <s v="B08X77LM8C"/>
    <x v="813"/>
    <x v="1"/>
    <s v="Headphones,Earbuds&amp;Accessories"/>
    <s v="Earpads"/>
    <m/>
    <m/>
    <n v="999"/>
    <n v="0.9"/>
    <s v="Yes"/>
    <x v="1"/>
    <x v="2"/>
    <x v="11"/>
    <n v="594"/>
    <n v="593406"/>
    <n v="-45.249999999999801"/>
    <n v="-173.620000000001"/>
    <n v="-301.99000000000098"/>
    <n v="-430.36000000000098"/>
  </r>
  <r>
    <s v="B01EJ5MM5M"/>
    <x v="814"/>
    <x v="0"/>
    <s v="Printers,Inks&amp;Accessories"/>
    <s v="Printers"/>
    <s v="InkjetPrinters"/>
    <m/>
    <n v="3875"/>
    <n v="0.1"/>
    <s v="No"/>
    <x v="0"/>
    <x v="8"/>
    <x v="10"/>
    <n v="12185"/>
    <n v="47216875"/>
    <n v="4252"/>
    <n v="4629"/>
    <n v="6.7"/>
    <n v="10"/>
  </r>
  <r>
    <s v="B08J82K4GX"/>
    <x v="815"/>
    <x v="0"/>
    <s v="Monitors"/>
    <m/>
    <m/>
    <m/>
    <n v="19110"/>
    <n v="0.47"/>
    <s v="No"/>
    <x v="0"/>
    <x v="1"/>
    <x v="4"/>
    <n v="2623"/>
    <n v="50125530"/>
    <n v="28121"/>
    <n v="37132"/>
    <n v="8.1300000000000008"/>
    <n v="11.96"/>
  </r>
  <r>
    <s v="B07Z1Z77ZZ"/>
    <x v="816"/>
    <x v="0"/>
    <s v="Accessories&amp;Peripherals"/>
    <s v="LaptopAccessories"/>
    <s v="Bags&amp;Sleeves"/>
    <s v="LaptopSleeves&amp;Slipcases"/>
    <n v="999"/>
    <n v="0.55000000000000004"/>
    <s v="Yes"/>
    <x v="1"/>
    <x v="3"/>
    <x v="4"/>
    <n v="9701"/>
    <n v="9691299"/>
    <n v="-219.92500000000001"/>
    <n v="-453.18"/>
    <n v="-686.43499999999995"/>
    <n v="-919.69"/>
  </r>
  <r>
    <s v="B00DJ5N9VK"/>
    <x v="817"/>
    <x v="6"/>
    <s v="Arts&amp;Crafts"/>
    <s v="Drawing&amp;PaintingSupplies"/>
    <s v="ColouringPens&amp;Markers"/>
    <m/>
    <n v="150"/>
    <n v="0"/>
    <s v="No"/>
    <x v="1"/>
    <x v="8"/>
    <x v="4"/>
    <n v="15867"/>
    <n v="2380050"/>
    <n v="-70.7"/>
    <n v="-129.41"/>
    <n v="-188.12"/>
    <n v="-246.83"/>
  </r>
  <r>
    <s v="B08FGNPQ9X"/>
    <x v="818"/>
    <x v="0"/>
    <s v="NetworkingDevices"/>
    <s v="Routers"/>
    <m/>
    <m/>
    <n v="2999"/>
    <n v="0.6"/>
    <s v="Yes"/>
    <x v="0"/>
    <x v="3"/>
    <x v="3"/>
    <n v="10725"/>
    <n v="32164275"/>
    <n v="4799"/>
    <n v="6599"/>
    <n v="7.6"/>
    <n v="11.1"/>
  </r>
  <r>
    <s v="B07NTKGW45"/>
    <x v="819"/>
    <x v="0"/>
    <s v="Accessories&amp;Peripherals"/>
    <s v="HardDiskBags"/>
    <m/>
    <m/>
    <n v="899"/>
    <n v="0.56000000000000005"/>
    <s v="Yes"/>
    <x v="1"/>
    <x v="3"/>
    <x v="1"/>
    <n v="3025"/>
    <n v="2719475"/>
    <n v="-194.22"/>
    <n v="-401.964"/>
    <n v="-609.70799999999997"/>
    <n v="-817.452"/>
  </r>
  <r>
    <s v="B08J4PL1Z3"/>
    <x v="820"/>
    <x v="0"/>
    <s v="Accessories&amp;Peripherals"/>
    <s v="PCGamingPeripherals"/>
    <s v="Gamepads"/>
    <m/>
    <n v="1490"/>
    <n v="0.53"/>
    <s v="Yes"/>
    <x v="0"/>
    <x v="3"/>
    <x v="1"/>
    <n v="5736"/>
    <n v="8546640"/>
    <n v="2281"/>
    <n v="3072"/>
    <n v="7.47"/>
    <n v="10.94"/>
  </r>
  <r>
    <s v="B07XJWTYM2"/>
    <x v="821"/>
    <x v="1"/>
    <s v="Headphones,Earbuds&amp;Accessories"/>
    <s v="Headphones"/>
    <s v="In-Ear"/>
    <m/>
    <n v="1999"/>
    <n v="0.16"/>
    <s v="No"/>
    <x v="0"/>
    <x v="6"/>
    <x v="3"/>
    <n v="72563"/>
    <n v="145053437"/>
    <n v="2319"/>
    <n v="2639"/>
    <n v="8.0399999999999991"/>
    <n v="11.98"/>
  </r>
  <r>
    <s v="B09939XJX8"/>
    <x v="822"/>
    <x v="0"/>
    <s v="Accessories&amp;Peripherals"/>
    <s v="Keyboards,Mice&amp;InputDevices"/>
    <s v="GraphicTablets"/>
    <m/>
    <n v="1500"/>
    <n v="0.76"/>
    <s v="Yes"/>
    <x v="0"/>
    <x v="7"/>
    <x v="1"/>
    <n v="1026"/>
    <n v="1539000"/>
    <n v="2646"/>
    <n v="3792"/>
    <n v="7.24"/>
    <n v="10.48"/>
  </r>
  <r>
    <s v="B09MDCZJXS"/>
    <x v="823"/>
    <x v="0"/>
    <s v="Accessories&amp;Peripherals"/>
    <s v="PCGamingPeripherals"/>
    <s v="Headsets"/>
    <m/>
    <n v="5499"/>
    <n v="0.78"/>
    <s v="Yes"/>
    <x v="0"/>
    <x v="7"/>
    <x v="11"/>
    <n v="2043"/>
    <n v="11234457"/>
    <n v="9799"/>
    <n v="14099"/>
    <n v="6.82"/>
    <n v="9.84"/>
  </r>
  <r>
    <s v="B08CTQP51L"/>
    <x v="824"/>
    <x v="0"/>
    <s v="Accessories&amp;Peripherals"/>
    <s v="TabletAccessories"/>
    <s v="ScreenProtectors"/>
    <m/>
    <n v="1499"/>
    <n v="0.75"/>
    <s v="Yes"/>
    <x v="0"/>
    <x v="7"/>
    <x v="0"/>
    <n v="4149"/>
    <n v="6219351"/>
    <n v="2619"/>
    <n v="3739"/>
    <n v="7.65"/>
    <n v="11.1"/>
  </r>
  <r>
    <s v="B0BG62HMDJ"/>
    <x v="825"/>
    <x v="0"/>
    <s v="ExternalDevices&amp;DataStorage"/>
    <s v="ExternalHardDisks"/>
    <m/>
    <m/>
    <n v="775"/>
    <n v="0.36"/>
    <s v="No"/>
    <x v="1"/>
    <x v="5"/>
    <x v="4"/>
    <n v="74"/>
    <n v="57350"/>
    <n v="-245.02"/>
    <n v="-470.89400000000001"/>
    <n v="-696.76800000000003"/>
    <n v="-922.64200000000005"/>
  </r>
  <r>
    <s v="B08GTYFC37"/>
    <x v="826"/>
    <x v="0"/>
    <s v="ExternalDevices&amp;DataStorage"/>
    <s v="ExternalSolidStateDrives"/>
    <m/>
    <m/>
    <n v="32000"/>
    <n v="0.68"/>
    <s v="Yes"/>
    <x v="0"/>
    <x v="0"/>
    <x v="5"/>
    <n v="41398"/>
    <n v="1324736000"/>
    <n v="53611"/>
    <n v="75222"/>
    <n v="8.1199999999999992"/>
    <n v="11.84"/>
  </r>
  <r>
    <s v="B08SBH499M"/>
    <x v="827"/>
    <x v="0"/>
    <s v="Accessories&amp;Peripherals"/>
    <s v="Audio&amp;VideoAccessories"/>
    <s v="PCSpeakers"/>
    <m/>
    <n v="1300"/>
    <n v="0.5"/>
    <s v="No"/>
    <x v="0"/>
    <x v="1"/>
    <x v="3"/>
    <n v="5195"/>
    <n v="6753500"/>
    <n v="1951"/>
    <n v="2602"/>
    <n v="7.7"/>
    <n v="11.3"/>
  </r>
  <r>
    <s v="B08FYB5HHK"/>
    <x v="828"/>
    <x v="0"/>
    <s v="NetworkingDevices"/>
    <s v="NetworkAdapters"/>
    <s v="PowerLANAdapters"/>
    <m/>
    <n v="1999"/>
    <n v="0.4"/>
    <s v="No"/>
    <x v="0"/>
    <x v="5"/>
    <x v="6"/>
    <n v="22420"/>
    <n v="44817580"/>
    <n v="2799"/>
    <n v="3599"/>
    <n v="8.6"/>
    <n v="12.7"/>
  </r>
  <r>
    <s v="B0B5GJRTHB"/>
    <x v="829"/>
    <x v="1"/>
    <s v="Headphones,Earbuds&amp;Accessories"/>
    <s v="Headphones"/>
    <s v="In-Ear"/>
    <m/>
    <n v="1999"/>
    <n v="0.56000000000000005"/>
    <s v="Yes"/>
    <x v="0"/>
    <x v="3"/>
    <x v="0"/>
    <n v="2284"/>
    <n v="4565716"/>
    <n v="3109"/>
    <n v="4219"/>
    <n v="7.84"/>
    <n v="11.48"/>
  </r>
  <r>
    <s v="B09GBBJV72"/>
    <x v="830"/>
    <x v="0"/>
    <s v="Accessories&amp;Peripherals"/>
    <s v="Keyboards,Mice&amp;InputDevices"/>
    <s v="Keyboard&amp;MouseSets"/>
    <m/>
    <n v="2199"/>
    <n v="0.36"/>
    <s v="No"/>
    <x v="0"/>
    <x v="5"/>
    <x v="2"/>
    <n v="427"/>
    <n v="938973"/>
    <n v="2989"/>
    <n v="3779"/>
    <n v="7.44"/>
    <n v="10.98"/>
  </r>
  <r>
    <s v="B07P434WJY"/>
    <x v="831"/>
    <x v="0"/>
    <s v="Printers,Inks&amp;Accessories"/>
    <s v="Inks,Toners&amp;Cartridges"/>
    <s v="InkjetInkRefills&amp;Kits"/>
    <m/>
    <n v="1999"/>
    <n v="0.73"/>
    <s v="Yes"/>
    <x v="0"/>
    <x v="7"/>
    <x v="4"/>
    <n v="1367"/>
    <n v="2732633"/>
    <n v="3449"/>
    <n v="4899"/>
    <n v="7.87"/>
    <n v="11.44"/>
  </r>
  <r>
    <s v="B07T9FV9YP"/>
    <x v="832"/>
    <x v="0"/>
    <s v="Accessories&amp;Peripherals"/>
    <s v="PCGamingPeripherals"/>
    <s v="Headsets"/>
    <m/>
    <n v="1799"/>
    <n v="0.57999999999999996"/>
    <s v="Yes"/>
    <x v="0"/>
    <x v="3"/>
    <x v="1"/>
    <n v="13199"/>
    <n v="23745001"/>
    <n v="2849"/>
    <n v="3899"/>
    <n v="7.42"/>
    <n v="10.84"/>
  </r>
  <r>
    <s v="B08WKFSN84"/>
    <x v="833"/>
    <x v="0"/>
    <s v="Accessories&amp;Peripherals"/>
    <s v="Cables&amp;Accessories"/>
    <s v="Cables"/>
    <s v="USBCables"/>
    <n v="1099"/>
    <n v="0.66"/>
    <s v="Yes"/>
    <x v="0"/>
    <x v="0"/>
    <x v="4"/>
    <n v="2806"/>
    <n v="3083794"/>
    <n v="1819"/>
    <n v="2539"/>
    <n v="7.94"/>
    <n v="11.58"/>
  </r>
  <r>
    <s v="B09TBCVJS3"/>
    <x v="834"/>
    <x v="1"/>
    <s v="WearableTechnology"/>
    <s v="SmartWatches"/>
    <m/>
    <m/>
    <n v="7999"/>
    <n v="0.25"/>
    <s v="No"/>
    <x v="0"/>
    <x v="4"/>
    <x v="0"/>
    <n v="30355"/>
    <n v="242809645"/>
    <n v="10000"/>
    <n v="12001"/>
    <n v="8.15"/>
    <n v="12.1"/>
  </r>
  <r>
    <s v="B08TR61BVK"/>
    <x v="835"/>
    <x v="0"/>
    <s v="Accessories&amp;Peripherals"/>
    <s v="LaptopAccessories"/>
    <s v="Bags&amp;Sleeves"/>
    <s v="LaptopSleeves&amp;Slipcases"/>
    <n v="1499"/>
    <n v="0.8"/>
    <s v="Yes"/>
    <x v="0"/>
    <x v="7"/>
    <x v="0"/>
    <n v="2868"/>
    <n v="4299132"/>
    <n v="2699"/>
    <n v="3899"/>
    <n v="7.6"/>
    <n v="11"/>
  </r>
  <r>
    <s v="B0B2CPVXHX"/>
    <x v="836"/>
    <x v="0"/>
    <s v="Accessories&amp;Peripherals"/>
    <s v="TabletAccessories"/>
    <s v="ScreenProtectors"/>
    <m/>
    <n v="1499"/>
    <n v="0.75"/>
    <s v="Yes"/>
    <x v="0"/>
    <x v="7"/>
    <x v="3"/>
    <n v="670"/>
    <n v="1004330"/>
    <n v="2619"/>
    <n v="3739"/>
    <n v="7.45"/>
    <n v="10.8"/>
  </r>
  <r>
    <s v="B08XNL93PL"/>
    <x v="837"/>
    <x v="3"/>
    <s v="OfficePaperProducts"/>
    <s v="Paper"/>
    <s v="Stationery"/>
    <s v="Notebooks,WritingPads&amp;Diaries"/>
    <n v="2999"/>
    <n v="0.53"/>
    <s v="Yes"/>
    <x v="0"/>
    <x v="3"/>
    <x v="4"/>
    <n v="3530"/>
    <n v="10586470"/>
    <n v="4599"/>
    <n v="6199"/>
    <n v="8.07"/>
    <n v="11.84"/>
  </r>
  <r>
    <s v="B088GXTJM3"/>
    <x v="838"/>
    <x v="1"/>
    <s v="Cameras&amp;Photography"/>
    <s v="Accessories"/>
    <s v="PhotoStudio&amp;Lighting"/>
    <s v="PhotoBackgroundAccessories"/>
    <n v="1299"/>
    <n v="0.46"/>
    <s v="No"/>
    <x v="0"/>
    <x v="1"/>
    <x v="4"/>
    <n v="6183"/>
    <n v="8031717"/>
    <n v="1899"/>
    <n v="2499"/>
    <n v="8.14"/>
    <n v="11.98"/>
  </r>
  <r>
    <s v="B099S26HWG"/>
    <x v="839"/>
    <x v="3"/>
    <s v="OfficePaperProducts"/>
    <s v="Paper"/>
    <s v="Stationery"/>
    <s v="Notebooks,WritingPads&amp;Diaries"/>
    <n v="300"/>
    <n v="0"/>
    <s v="No"/>
    <x v="1"/>
    <x v="8"/>
    <x v="0"/>
    <n v="419"/>
    <n v="125700"/>
    <n v="-145.80000000000001"/>
    <n v="-264.54000000000002"/>
    <n v="-383.28"/>
    <n v="-502.02"/>
  </r>
  <r>
    <s v="B08461VC1Z"/>
    <x v="840"/>
    <x v="0"/>
    <s v="Accessories&amp;Peripherals"/>
    <s v="Keyboards,Mice&amp;InputDevices"/>
    <s v="Keyboard&amp;MiceAccessories"/>
    <s v="MousePads"/>
    <n v="1995"/>
    <n v="0.5"/>
    <s v="No"/>
    <x v="0"/>
    <x v="1"/>
    <x v="6"/>
    <n v="7317"/>
    <n v="14597415"/>
    <n v="2991"/>
    <n v="3987"/>
    <n v="8.5"/>
    <n v="12.5"/>
  </r>
  <r>
    <s v="B00K32PEW4"/>
    <x v="841"/>
    <x v="3"/>
    <s v="OfficeElectronics"/>
    <s v="Calculators"/>
    <s v="Financial&amp;Business"/>
    <m/>
    <n v="535"/>
    <n v="0"/>
    <s v="No"/>
    <x v="1"/>
    <x v="8"/>
    <x v="5"/>
    <n v="4426"/>
    <n v="2367910"/>
    <n v="-263.10000000000002"/>
    <n v="-475.78"/>
    <n v="-688.46"/>
    <n v="-901.14"/>
  </r>
  <r>
    <s v="B07LFWP97N"/>
    <x v="842"/>
    <x v="0"/>
    <s v="Accessories&amp;Peripherals"/>
    <s v="LaptopAccessories"/>
    <s v="Bags&amp;Sleeves"/>
    <s v="LaptopSleeves&amp;Slipcases"/>
    <n v="1099"/>
    <n v="0.76"/>
    <s v="Yes"/>
    <x v="0"/>
    <x v="7"/>
    <x v="3"/>
    <n v="1092"/>
    <n v="1200108"/>
    <n v="1929"/>
    <n v="2759"/>
    <n v="7.44"/>
    <n v="10.78"/>
  </r>
  <r>
    <s v="B0746N6WML"/>
    <x v="843"/>
    <x v="3"/>
    <s v="OfficePaperProducts"/>
    <s v="Paper"/>
    <s v="Stationery"/>
    <s v="Pens,Pencils&amp;WritingSupplies"/>
    <n v="450"/>
    <n v="0.24"/>
    <s v="No"/>
    <x v="1"/>
    <x v="4"/>
    <x v="4"/>
    <n v="2493"/>
    <n v="1121850"/>
    <n v="-166.08"/>
    <n v="-312.06599999999997"/>
    <n v="-458.05200000000002"/>
    <n v="-604.03800000000001"/>
  </r>
  <r>
    <s v="B07W9KYT62"/>
    <x v="844"/>
    <x v="0"/>
    <s v="NetworkingDevices"/>
    <s v="Routers"/>
    <m/>
    <m/>
    <n v="3999"/>
    <n v="0.38"/>
    <s v="No"/>
    <x v="0"/>
    <x v="5"/>
    <x v="5"/>
    <n v="12679"/>
    <n v="50703321"/>
    <n v="5499"/>
    <n v="6999"/>
    <n v="8.42"/>
    <n v="12.44"/>
  </r>
  <r>
    <s v="B08D9MNH4B"/>
    <x v="845"/>
    <x v="0"/>
    <s v="Printers,Inks&amp;Accessories"/>
    <s v="Printers"/>
    <m/>
    <m/>
    <n v="7005"/>
    <n v="0.16"/>
    <s v="No"/>
    <x v="0"/>
    <x v="6"/>
    <x v="9"/>
    <n v="4199"/>
    <n v="29413995"/>
    <n v="8111"/>
    <n v="9217"/>
    <n v="7.04"/>
    <n v="10.48"/>
  </r>
  <r>
    <s v="B09MKG4ZCM"/>
    <x v="846"/>
    <x v="0"/>
    <s v="NetworkingDevices"/>
    <s v="Routers"/>
    <m/>
    <m/>
    <n v="2999"/>
    <n v="0.48"/>
    <s v="No"/>
    <x v="0"/>
    <x v="1"/>
    <x v="1"/>
    <n v="11113"/>
    <n v="33327887"/>
    <n v="4433"/>
    <n v="5867"/>
    <n v="7.52"/>
    <n v="11.04"/>
  </r>
  <r>
    <s v="B07RZZ1QSW"/>
    <x v="847"/>
    <x v="1"/>
    <s v="Cameras&amp;Photography"/>
    <s v="Accessories"/>
    <s v="Tripods&amp;Monopods"/>
    <s v="Tabletop&amp;TravelTripods"/>
    <n v="799"/>
    <n v="0.59"/>
    <s v="Yes"/>
    <x v="1"/>
    <x v="3"/>
    <x v="5"/>
    <n v="10773"/>
    <n v="8607627"/>
    <n v="-158.30500000000001"/>
    <n v="-334.62599999999998"/>
    <n v="-510.947"/>
    <n v="-687.26800000000003"/>
  </r>
  <r>
    <s v="B07222HQKP"/>
    <x v="848"/>
    <x v="0"/>
    <s v="ExternalDevices&amp;DataStorage"/>
    <s v="ExternalHardDisks"/>
    <m/>
    <m/>
    <n v="999"/>
    <n v="0.34"/>
    <s v="No"/>
    <x v="1"/>
    <x v="5"/>
    <x v="4"/>
    <n v="13944"/>
    <n v="13930056"/>
    <n v="-324.02999999999997"/>
    <n v="-619.70600000000002"/>
    <n v="-915.38199999999995"/>
    <n v="-1211.058"/>
  </r>
  <r>
    <s v="B00NFD0ETQ"/>
    <x v="849"/>
    <x v="0"/>
    <s v="Accessories&amp;Peripherals"/>
    <s v="PCGamingPeripherals"/>
    <s v="GamingMice"/>
    <m/>
    <n v="2895"/>
    <n v="0.31"/>
    <s v="No"/>
    <x v="0"/>
    <x v="5"/>
    <x v="13"/>
    <n v="10760"/>
    <n v="31150200"/>
    <n v="3795"/>
    <n v="4695"/>
    <n v="8.89"/>
    <n v="13.18"/>
  </r>
  <r>
    <s v="B075DB1F13"/>
    <x v="850"/>
    <x v="1"/>
    <s v="GeneralPurposeBatteries&amp;BatteryChargers"/>
    <m/>
    <m/>
    <m/>
    <n v="1500"/>
    <n v="0"/>
    <s v="No"/>
    <x v="0"/>
    <x v="8"/>
    <x v="5"/>
    <n v="25996"/>
    <n v="38994000"/>
    <n v="1500"/>
    <n v="1500"/>
    <n v="8.8000000000000007"/>
    <n v="13.2"/>
  </r>
  <r>
    <s v="B0148NPH9I"/>
    <x v="851"/>
    <x v="0"/>
    <s v="Accessories&amp;Peripherals"/>
    <s v="Keyboards,Mice&amp;InputDevices"/>
    <s v="Keyboards"/>
    <m/>
    <n v="3195"/>
    <n v="0.17"/>
    <s v="No"/>
    <x v="0"/>
    <x v="6"/>
    <x v="6"/>
    <n v="16146"/>
    <n v="51586470"/>
    <n v="3750"/>
    <n v="4305"/>
    <n v="8.83"/>
    <n v="13.16"/>
  </r>
  <r>
    <s v="B01JOFKL0A"/>
    <x v="852"/>
    <x v="0"/>
    <s v="Printers,Inks&amp;Accessories"/>
    <s v="Printers"/>
    <m/>
    <m/>
    <n v="6355"/>
    <n v="0.17"/>
    <s v="No"/>
    <x v="0"/>
    <x v="6"/>
    <x v="2"/>
    <n v="8280"/>
    <n v="52619400"/>
    <n v="7411"/>
    <n v="8467"/>
    <n v="7.63"/>
    <n v="11.36"/>
  </r>
  <r>
    <s v="B079S811J3"/>
    <x v="853"/>
    <x v="0"/>
    <s v="Accessories&amp;Peripherals"/>
    <s v="PCGamingPeripherals"/>
    <s v="Headsets"/>
    <m/>
    <n v="2999"/>
    <n v="0.34"/>
    <s v="No"/>
    <x v="0"/>
    <x v="5"/>
    <x v="4"/>
    <n v="14237"/>
    <n v="42696763"/>
    <n v="4008"/>
    <n v="5017"/>
    <n v="8.26"/>
    <n v="12.22"/>
  </r>
  <r>
    <s v="B0083T231O"/>
    <x v="854"/>
    <x v="1"/>
    <s v="PowerAccessories"/>
    <s v="SurgeProtectors"/>
    <m/>
    <m/>
    <n v="1499"/>
    <n v="0.14000000000000001"/>
    <s v="No"/>
    <x v="0"/>
    <x v="6"/>
    <x v="6"/>
    <n v="20668"/>
    <n v="30981332"/>
    <n v="1709"/>
    <n v="1919"/>
    <n v="8.86"/>
    <n v="13.22"/>
  </r>
  <r>
    <s v="B086PXQ2R4"/>
    <x v="855"/>
    <x v="3"/>
    <s v="OfficePaperProducts"/>
    <s v="Paper"/>
    <s v="Stationery"/>
    <s v="Notebooks,WritingPads&amp;Diaries"/>
    <n v="165"/>
    <n v="0"/>
    <s v="No"/>
    <x v="1"/>
    <x v="8"/>
    <x v="6"/>
    <n v="1674"/>
    <n v="276210"/>
    <n v="-78"/>
    <n v="-142.65"/>
    <n v="-207.3"/>
    <n v="-271.95"/>
  </r>
  <r>
    <s v="B07L1N3TJX"/>
    <x v="856"/>
    <x v="0"/>
    <s v="Accessories&amp;Peripherals"/>
    <s v="LaptopAccessories"/>
    <s v="LaptopChargers&amp;PowerSupplies"/>
    <m/>
    <n v="3499"/>
    <n v="0.51"/>
    <s v="Yes"/>
    <x v="0"/>
    <x v="3"/>
    <x v="9"/>
    <n v="7689"/>
    <n v="26903811"/>
    <n v="5299"/>
    <n v="7099"/>
    <n v="6.69"/>
    <n v="9.7799999999999994"/>
  </r>
  <r>
    <s v="B07YFWVRCM"/>
    <x v="857"/>
    <x v="1"/>
    <s v="Cameras&amp;Photography"/>
    <s v="SecurityCameras"/>
    <s v="DomeCameras"/>
    <m/>
    <n v="7500"/>
    <n v="0.69"/>
    <s v="Yes"/>
    <x v="0"/>
    <x v="0"/>
    <x v="3"/>
    <n v="5554"/>
    <n v="41655000"/>
    <n v="12701"/>
    <n v="17902"/>
    <n v="7.51"/>
    <n v="10.92"/>
  </r>
  <r>
    <s v="B08TDJ5BVF"/>
    <x v="858"/>
    <x v="0"/>
    <s v="Accessories&amp;Peripherals"/>
    <s v="USBGadgets"/>
    <s v="Lamps"/>
    <m/>
    <n v="39"/>
    <n v="0"/>
    <s v="No"/>
    <x v="1"/>
    <x v="8"/>
    <x v="11"/>
    <n v="3344"/>
    <n v="130416"/>
    <n v="-15.7"/>
    <n v="-30.16"/>
    <n v="-44.62"/>
    <n v="-59.08"/>
  </r>
  <r>
    <s v="B09XXZXQC1"/>
    <x v="859"/>
    <x v="0"/>
    <s v="Tablets"/>
    <m/>
    <m/>
    <m/>
    <n v="37999"/>
    <n v="0.28999999999999998"/>
    <s v="No"/>
    <x v="0"/>
    <x v="4"/>
    <x v="13"/>
    <n v="2886"/>
    <n v="109665114"/>
    <n v="48999"/>
    <n v="59999"/>
    <n v="8.91"/>
    <n v="13.22"/>
  </r>
  <r>
    <s v="B083T5G5PM"/>
    <x v="860"/>
    <x v="1"/>
    <s v="Headphones,Earbuds&amp;Accessories"/>
    <s v="Headphones"/>
    <s v="In-Ear"/>
    <m/>
    <n v="1990"/>
    <n v="0.25"/>
    <s v="No"/>
    <x v="0"/>
    <x v="4"/>
    <x v="3"/>
    <n v="98250"/>
    <n v="195517500"/>
    <n v="2490"/>
    <n v="2990"/>
    <n v="7.95"/>
    <n v="11.8"/>
  </r>
  <r>
    <s v="B0BHVPTM2C"/>
    <x v="861"/>
    <x v="0"/>
    <s v="Accessories&amp;Peripherals"/>
    <s v="LaptopAccessories"/>
    <s v="Lapdesks"/>
    <m/>
    <n v="1949"/>
    <n v="0.8"/>
    <s v="Yes"/>
    <x v="0"/>
    <x v="7"/>
    <x v="1"/>
    <n v="75"/>
    <n v="146175"/>
    <n v="3500"/>
    <n v="5051"/>
    <n v="7.2"/>
    <n v="10.4"/>
  </r>
  <r>
    <s v="B01NBX5RSB"/>
    <x v="862"/>
    <x v="0"/>
    <s v="Accessories&amp;Peripherals"/>
    <s v="LaptopAccessories"/>
    <s v="LaptopChargers&amp;PowerSupplies"/>
    <m/>
    <n v="1547"/>
    <n v="0.5"/>
    <s v="No"/>
    <x v="0"/>
    <x v="1"/>
    <x v="4"/>
    <n v="2585"/>
    <n v="3998995"/>
    <n v="2324"/>
    <n v="3101"/>
    <n v="8.1"/>
    <n v="11.9"/>
  </r>
  <r>
    <s v="B08MWJTST6"/>
    <x v="863"/>
    <x v="1"/>
    <s v="Mobiles&amp;Accessories"/>
    <s v="MobileAccessories"/>
    <s v="Stands"/>
    <m/>
    <n v="1299"/>
    <n v="0.79"/>
    <s v="Yes"/>
    <x v="0"/>
    <x v="7"/>
    <x v="1"/>
    <n v="5072"/>
    <n v="6588528"/>
    <n v="2319"/>
    <n v="3339"/>
    <n v="7.21"/>
    <n v="10.42"/>
  </r>
  <r>
    <s v="B07R99NBVB"/>
    <x v="864"/>
    <x v="5"/>
    <s v="Electrical"/>
    <s v="CordManagement"/>
    <m/>
    <m/>
    <n v="599"/>
    <n v="0.57999999999999996"/>
    <s v="Yes"/>
    <x v="1"/>
    <x v="3"/>
    <x v="6"/>
    <n v="5985"/>
    <n v="3585015"/>
    <n v="-119.71"/>
    <n v="-252.90199999999999"/>
    <n v="-386.09399999999999"/>
    <n v="-519.28599999999994"/>
  </r>
  <r>
    <s v="B00LY12TH6"/>
    <x v="865"/>
    <x v="4"/>
    <s v="CraftMaterials"/>
    <s v="PaintingMaterials"/>
    <m/>
    <m/>
    <n v="230"/>
    <n v="0"/>
    <s v="No"/>
    <x v="1"/>
    <x v="8"/>
    <x v="6"/>
    <n v="9427"/>
    <n v="2168210"/>
    <n v="-110.5"/>
    <n v="-201.15"/>
    <n v="-291.8"/>
    <n v="-382.45"/>
  </r>
  <r>
    <s v="B08497Z1MQ"/>
    <x v="866"/>
    <x v="0"/>
    <s v="Accessories&amp;Peripherals"/>
    <s v="PCGamingPeripherals"/>
    <s v="GamingMice"/>
    <m/>
    <n v="700"/>
    <n v="0.14000000000000001"/>
    <s v="No"/>
    <x v="1"/>
    <x v="6"/>
    <x v="4"/>
    <n v="2301"/>
    <n v="1610700"/>
    <n v="-295.13"/>
    <n v="-543.52599999999995"/>
    <n v="-791.92200000000003"/>
    <n v="-1040.318"/>
  </r>
  <r>
    <s v="B07KNM95JK"/>
    <x v="867"/>
    <x v="0"/>
    <s v="Printers,Inks&amp;Accessories"/>
    <s v="Inks,Toners&amp;Cartridges"/>
    <s v="TonerCartridges"/>
    <m/>
    <n v="1150"/>
    <n v="0.48"/>
    <s v="No"/>
    <x v="0"/>
    <x v="1"/>
    <x v="3"/>
    <n v="2535"/>
    <n v="2915250"/>
    <n v="1702"/>
    <n v="2254"/>
    <n v="7.72"/>
    <n v="11.34"/>
  </r>
  <r>
    <s v="B09Q3M3WLJ"/>
    <x v="868"/>
    <x v="0"/>
    <s v="Accessories&amp;Peripherals"/>
    <s v="TabletAccessories"/>
    <s v="ScreenProtectors"/>
    <m/>
    <n v="1499"/>
    <n v="0.73"/>
    <s v="Yes"/>
    <x v="0"/>
    <x v="7"/>
    <x v="1"/>
    <n v="691"/>
    <n v="1035809"/>
    <n v="2599"/>
    <n v="3699"/>
    <n v="7.27"/>
    <n v="10.54"/>
  </r>
  <r>
    <s v="B09B9SPC7F"/>
    <x v="869"/>
    <x v="0"/>
    <s v="Accessories&amp;Peripherals"/>
    <s v="LaptopAccessories"/>
    <s v="Lapdesks"/>
    <m/>
    <n v="1299"/>
    <n v="0.62"/>
    <s v="Yes"/>
    <x v="0"/>
    <x v="0"/>
    <x v="3"/>
    <n v="2740"/>
    <n v="3559260"/>
    <n v="2099"/>
    <n v="2899"/>
    <n v="7.58"/>
    <n v="11.06"/>
  </r>
  <r>
    <s v="B099SD8PRP"/>
    <x v="870"/>
    <x v="0"/>
    <s v="Accessories&amp;Peripherals"/>
    <s v="Keyboards,Mice&amp;InputDevices"/>
    <s v="Mice"/>
    <m/>
    <n v="1090"/>
    <n v="0.47"/>
    <s v="No"/>
    <x v="0"/>
    <x v="1"/>
    <x v="5"/>
    <n v="3482"/>
    <n v="3795380"/>
    <n v="1601"/>
    <n v="2112"/>
    <n v="8.33"/>
    <n v="12.26"/>
  </r>
  <r>
    <s v="B00S2SEV7K"/>
    <x v="871"/>
    <x v="3"/>
    <s v="OfficePaperProducts"/>
    <s v="Paper"/>
    <s v="Stationery"/>
    <s v="Pens,Pencils&amp;WritingSupplies"/>
    <n v="100"/>
    <n v="0.1"/>
    <s v="No"/>
    <x v="1"/>
    <x v="8"/>
    <x v="3"/>
    <n v="6199"/>
    <n v="619900"/>
    <n v="-40.85"/>
    <n v="-76.61"/>
    <n v="-112.37"/>
    <n v="-148.13"/>
  </r>
  <r>
    <s v="B08WKCTFF3"/>
    <x v="872"/>
    <x v="0"/>
    <s v="Accessories&amp;Peripherals"/>
    <s v="LaptopAccessories"/>
    <s v="Lapdesks"/>
    <m/>
    <n v="1999"/>
    <n v="0.55000000000000004"/>
    <s v="Yes"/>
    <x v="0"/>
    <x v="3"/>
    <x v="5"/>
    <n v="1667"/>
    <n v="3332333"/>
    <n v="3099"/>
    <n v="4199"/>
    <n v="8.25"/>
    <n v="12.1"/>
  </r>
  <r>
    <s v="B08498D67S"/>
    <x v="873"/>
    <x v="0"/>
    <s v="Accessories&amp;Peripherals"/>
    <s v="PCGamingPeripherals"/>
    <s v="GamingKeyboards"/>
    <m/>
    <n v="1800"/>
    <n v="0.36"/>
    <s v="No"/>
    <x v="0"/>
    <x v="5"/>
    <x v="4"/>
    <n v="4723"/>
    <n v="8501400"/>
    <n v="2451"/>
    <n v="3102"/>
    <n v="8.24"/>
    <n v="12.18"/>
  </r>
  <r>
    <s v="B00C3GBCIS"/>
    <x v="874"/>
    <x v="0"/>
    <s v="Accessories&amp;Peripherals"/>
    <s v="LaptopAccessories"/>
    <s v="Bags&amp;Sleeves"/>
    <s v="LaptopSleeves&amp;Slipcases"/>
    <n v="499"/>
    <n v="0.5"/>
    <s v="No"/>
    <x v="1"/>
    <x v="1"/>
    <x v="0"/>
    <n v="22860"/>
    <n v="11407140"/>
    <n v="-120.05"/>
    <n v="-243.34"/>
    <n v="-366.63"/>
    <n v="-489.92"/>
  </r>
  <r>
    <s v="B00URH5E34"/>
    <x v="875"/>
    <x v="0"/>
    <s v="Accessories&amp;Peripherals"/>
    <s v="USBGadgets"/>
    <s v="Lamps"/>
    <m/>
    <n v="39"/>
    <n v="0"/>
    <s v="No"/>
    <x v="1"/>
    <x v="8"/>
    <x v="9"/>
    <n v="13572"/>
    <n v="529308"/>
    <n v="-15.9"/>
    <n v="-30.42"/>
    <n v="-44.94"/>
    <n v="-59.46"/>
  </r>
  <r>
    <s v="B00EYW1U68"/>
    <x v="876"/>
    <x v="0"/>
    <s v="NetworkingDevices"/>
    <s v="Repeaters&amp;Extenders"/>
    <m/>
    <m/>
    <n v="3599"/>
    <n v="0.56000000000000005"/>
    <s v="Yes"/>
    <x v="0"/>
    <x v="3"/>
    <x v="0"/>
    <n v="16182"/>
    <n v="58239018"/>
    <n v="5599"/>
    <n v="7599"/>
    <n v="7.84"/>
    <n v="11.48"/>
  </r>
  <r>
    <s v="B08SMJT55F"/>
    <x v="877"/>
    <x v="1"/>
    <s v="HomeAudio"/>
    <s v="Speakers"/>
    <s v="BluetoothSpeakers"/>
    <m/>
    <n v="3990"/>
    <n v="0.7"/>
    <s v="Yes"/>
    <x v="0"/>
    <x v="0"/>
    <x v="0"/>
    <n v="2908"/>
    <n v="11602920"/>
    <n v="6781"/>
    <n v="9572"/>
    <n v="7.7"/>
    <n v="11.2"/>
  </r>
  <r>
    <s v="B08Y7MXFMK"/>
    <x v="878"/>
    <x v="0"/>
    <s v="Accessories&amp;Peripherals"/>
    <s v="Keyboards,Mice&amp;InputDevices"/>
    <s v="Mice"/>
    <m/>
    <n v="1499"/>
    <n v="0.27"/>
    <s v="No"/>
    <x v="0"/>
    <x v="4"/>
    <x v="0"/>
    <n v="2375"/>
    <n v="3560125"/>
    <n v="1899"/>
    <n v="2299"/>
    <n v="8.1300000000000008"/>
    <n v="12.06"/>
  </r>
  <r>
    <s v="B086Q3QMFS"/>
    <x v="879"/>
    <x v="3"/>
    <s v="OfficePaperProducts"/>
    <s v="Paper"/>
    <s v="Stationery"/>
    <s v="Notebooks,WritingPads&amp;Diaries"/>
    <n v="120"/>
    <n v="0"/>
    <s v="No"/>
    <x v="1"/>
    <x v="8"/>
    <x v="6"/>
    <n v="4951"/>
    <n v="594120"/>
    <n v="-55.5"/>
    <n v="-102.15"/>
    <n v="-148.80000000000001"/>
    <n v="-195.45"/>
  </r>
  <r>
    <s v="B08498H13H"/>
    <x v="880"/>
    <x v="0"/>
    <s v="Accessories&amp;Peripherals"/>
    <s v="PCGamingPeripherals"/>
    <s v="GamingKeyboards"/>
    <m/>
    <n v="3499"/>
    <n v="0.56999999999999995"/>
    <s v="Yes"/>
    <x v="0"/>
    <x v="3"/>
    <x v="4"/>
    <n v="408"/>
    <n v="1427592"/>
    <n v="5479"/>
    <n v="7459"/>
    <n v="8.0299999999999994"/>
    <n v="11.76"/>
  </r>
  <r>
    <s v="B07LFQLKFZ"/>
    <x v="881"/>
    <x v="3"/>
    <s v="OfficePaperProducts"/>
    <s v="Paper"/>
    <s v="Stationery"/>
    <s v="Pens,Pencils&amp;WritingSupplies"/>
    <n v="420"/>
    <n v="0"/>
    <s v="No"/>
    <x v="1"/>
    <x v="8"/>
    <x v="0"/>
    <n v="1926"/>
    <n v="808920"/>
    <n v="-205.8"/>
    <n v="-372.54"/>
    <n v="-539.28"/>
    <n v="-706.02"/>
  </r>
  <r>
    <s v="B00LY17RHI"/>
    <x v="882"/>
    <x v="3"/>
    <s v="OfficePaperProducts"/>
    <s v="Paper"/>
    <s v="Stationery"/>
    <s v="Pens,Pencils&amp;WritingSupplies"/>
    <n v="225"/>
    <n v="0"/>
    <s v="No"/>
    <x v="1"/>
    <x v="8"/>
    <x v="3"/>
    <n v="4798"/>
    <n v="1079550"/>
    <n v="-108.4"/>
    <n v="-197.17"/>
    <n v="-285.94"/>
    <n v="-374.71"/>
  </r>
  <r>
    <s v="B07W14CHV8"/>
    <x v="883"/>
    <x v="0"/>
    <s v="Accessories&amp;Peripherals"/>
    <s v="HardDriveAccessories"/>
    <s v="Caddies"/>
    <m/>
    <n v="799"/>
    <n v="0.75"/>
    <s v="Yes"/>
    <x v="1"/>
    <x v="7"/>
    <x v="3"/>
    <n v="7333"/>
    <n v="5859067"/>
    <n v="-95.024999999999906"/>
    <n v="-233.32"/>
    <n v="-371.61500000000001"/>
    <n v="-509.91"/>
  </r>
  <r>
    <s v="B09F5Z694W"/>
    <x v="884"/>
    <x v="0"/>
    <s v="Printers,Inks&amp;Accessories"/>
    <s v="Printers"/>
    <s v="InkjetPrinters"/>
    <m/>
    <n v="9625"/>
    <n v="0.13"/>
    <s v="No"/>
    <x v="0"/>
    <x v="6"/>
    <x v="11"/>
    <n v="3652"/>
    <n v="35150500"/>
    <n v="10901"/>
    <n v="12177"/>
    <n v="7.47"/>
    <n v="11.14"/>
  </r>
  <r>
    <s v="B0B25LQQPC"/>
    <x v="885"/>
    <x v="0"/>
    <s v="Components"/>
    <s v="InternalSolidStateDrives"/>
    <m/>
    <m/>
    <n v="6100"/>
    <n v="0.46"/>
    <s v="No"/>
    <x v="0"/>
    <x v="1"/>
    <x v="4"/>
    <n v="2515"/>
    <n v="15341500"/>
    <n v="8893"/>
    <n v="11686"/>
    <n v="8.14"/>
    <n v="11.98"/>
  </r>
  <r>
    <s v="B01LYLJ99X"/>
    <x v="886"/>
    <x v="0"/>
    <s v="ExternalDevices&amp;DataStorage"/>
    <s v="PenDrives"/>
    <m/>
    <m/>
    <n v="1300"/>
    <n v="0.65"/>
    <s v="Yes"/>
    <x v="0"/>
    <x v="0"/>
    <x v="0"/>
    <n v="4959"/>
    <n v="6446700"/>
    <n v="2151"/>
    <n v="3002"/>
    <n v="7.75"/>
    <n v="11.3"/>
  </r>
  <r>
    <s v="B014SZPBM4"/>
    <x v="887"/>
    <x v="1"/>
    <s v="GeneralPurposeBatteries&amp;BatteryChargers"/>
    <s v="DisposableBatteries"/>
    <m/>
    <m/>
    <n v="400"/>
    <n v="0.05"/>
    <s v="No"/>
    <x v="1"/>
    <x v="8"/>
    <x v="5"/>
    <n v="2111"/>
    <n v="844400"/>
    <n v="-185.57499999999999"/>
    <n v="-338.25"/>
    <n v="-490.92500000000001"/>
    <n v="-643.6"/>
  </r>
  <r>
    <s v="B08CZHGHKH"/>
    <x v="888"/>
    <x v="0"/>
    <s v="Accessories&amp;Peripherals"/>
    <s v="Keyboards,Mice&amp;InputDevices"/>
    <s v="GraphicTablets"/>
    <m/>
    <n v="1399"/>
    <n v="0.64"/>
    <s v="Yes"/>
    <x v="0"/>
    <x v="0"/>
    <x v="2"/>
    <n v="1462"/>
    <n v="2045338"/>
    <n v="2299"/>
    <n v="3199"/>
    <n v="7.16"/>
    <n v="10.42"/>
  </r>
  <r>
    <s v="B0B2RBP83P"/>
    <x v="889"/>
    <x v="0"/>
    <s v="Laptops"/>
    <s v="TraditionalLaptops"/>
    <m/>
    <m/>
    <n v="59890"/>
    <n v="0.38"/>
    <s v="No"/>
    <x v="0"/>
    <x v="5"/>
    <x v="1"/>
    <n v="323"/>
    <n v="19344470"/>
    <n v="82533"/>
    <n v="105176"/>
    <n v="7.62"/>
    <n v="11.24"/>
  </r>
  <r>
    <s v="B078W65FJ7"/>
    <x v="890"/>
    <x v="1"/>
    <s v="Headphones,Earbuds&amp;Accessories"/>
    <s v="Headphones"/>
    <s v="On-Ear"/>
    <m/>
    <n v="2490"/>
    <n v="0.66"/>
    <s v="Yes"/>
    <x v="0"/>
    <x v="0"/>
    <x v="0"/>
    <n v="91188"/>
    <n v="227058120"/>
    <n v="4131"/>
    <n v="5772"/>
    <n v="7.74"/>
    <n v="11.28"/>
  </r>
  <r>
    <s v="B08S74GTBT"/>
    <x v="891"/>
    <x v="1"/>
    <s v="HomeAudio"/>
    <s v="Speakers"/>
    <s v="OutdoorSpeakers"/>
    <m/>
    <n v="1999"/>
    <n v="0.6"/>
    <s v="Yes"/>
    <x v="0"/>
    <x v="3"/>
    <x v="7"/>
    <n v="418"/>
    <n v="835582"/>
    <n v="3199"/>
    <n v="4399"/>
    <n v="6.8"/>
    <n v="9.9"/>
  </r>
  <r>
    <s v="B07QMRHWJD"/>
    <x v="892"/>
    <x v="0"/>
    <s v="Accessories&amp;Peripherals"/>
    <s v="USBGadgets"/>
    <s v="Lamps"/>
    <m/>
    <n v="999"/>
    <n v="0.7"/>
    <s v="Yes"/>
    <x v="1"/>
    <x v="0"/>
    <x v="4"/>
    <n v="1552"/>
    <n v="1550448"/>
    <n v="-144.35"/>
    <n v="-332.29"/>
    <n v="-520.23"/>
    <n v="-708.17"/>
  </r>
  <r>
    <s v="B07W7Z6DVL"/>
    <x v="893"/>
    <x v="1"/>
    <s v="HomeAudio"/>
    <s v="Speakers"/>
    <s v="OutdoorSpeakers"/>
    <m/>
    <n v="2999"/>
    <n v="0.5"/>
    <s v="No"/>
    <x v="0"/>
    <x v="1"/>
    <x v="3"/>
    <n v="25262"/>
    <n v="75760738"/>
    <n v="4499"/>
    <n v="5999"/>
    <n v="7.7"/>
    <n v="11.3"/>
  </r>
  <r>
    <s v="B07WMS7TWB"/>
    <x v="894"/>
    <x v="4"/>
    <s v="Kitchen&amp;HomeAppliances"/>
    <s v="SmallKitchenAppliances"/>
    <s v="Kettles&amp;HotWaterDispensers"/>
    <s v="ElectricKettles"/>
    <n v="1245"/>
    <n v="0.48"/>
    <s v="No"/>
    <x v="0"/>
    <x v="1"/>
    <x v="2"/>
    <n v="123365"/>
    <n v="153589425"/>
    <n v="1841"/>
    <n v="2437"/>
    <n v="7.32"/>
    <n v="10.74"/>
  </r>
  <r>
    <s v="B00H47GVGY"/>
    <x v="895"/>
    <x v="4"/>
    <s v="Heating,Cooling&amp;AirQuality"/>
    <s v="RoomHeaters"/>
    <s v="ElectricHeaters"/>
    <m/>
    <n v="1695"/>
    <n v="0.28999999999999998"/>
    <s v="No"/>
    <x v="0"/>
    <x v="4"/>
    <x v="9"/>
    <n v="13300"/>
    <n v="22543500"/>
    <n v="2191"/>
    <n v="2687"/>
    <n v="6.91"/>
    <n v="10.220000000000001"/>
  </r>
  <r>
    <s v="B07VX71FZP"/>
    <x v="896"/>
    <x v="4"/>
    <s v="Heating,Cooling&amp;AirQuality"/>
    <s v="RoomHeaters"/>
    <s v="FanHeaters"/>
    <m/>
    <n v="2000"/>
    <n v="0.4"/>
    <s v="No"/>
    <x v="0"/>
    <x v="5"/>
    <x v="1"/>
    <n v="18543"/>
    <n v="37086000"/>
    <n v="2801"/>
    <n v="3602"/>
    <n v="7.6"/>
    <n v="11.2"/>
  </r>
  <r>
    <s v="B07NCKMXVZ"/>
    <x v="897"/>
    <x v="4"/>
    <s v="Kitchen&amp;HomeAppliances"/>
    <s v="Vacuum,Cleaning&amp;Ironing"/>
    <s v="Irons,Steamers&amp;Accessories"/>
    <s v="LintShavers"/>
    <n v="999"/>
    <n v="0.54"/>
    <s v="Yes"/>
    <x v="1"/>
    <x v="3"/>
    <x v="3"/>
    <n v="3578"/>
    <n v="3574422"/>
    <n v="-223.13"/>
    <n v="-458.24599999999998"/>
    <n v="-693.36199999999997"/>
    <n v="-928.47799999999995"/>
  </r>
  <r>
    <s v="B0B61DSF17"/>
    <x v="898"/>
    <x v="4"/>
    <s v="Kitchen&amp;HomeAppliances"/>
    <s v="SmallKitchenAppliances"/>
    <s v="DigitalKitchenScales"/>
    <m/>
    <n v="1999"/>
    <n v="0.9"/>
    <s v="Yes"/>
    <x v="0"/>
    <x v="2"/>
    <x v="7"/>
    <n v="2031"/>
    <n v="4059969"/>
    <n v="3799"/>
    <n v="5599"/>
    <n v="6.5"/>
    <n v="9.3000000000000007"/>
  </r>
  <r>
    <s v="B07VQGVL68"/>
    <x v="899"/>
    <x v="4"/>
    <s v="Kitchen&amp;HomeAppliances"/>
    <s v="SmallKitchenAppliances"/>
    <s v="DigitalKitchenScales"/>
    <m/>
    <n v="499"/>
    <n v="0.41"/>
    <s v="No"/>
    <x v="1"/>
    <x v="1"/>
    <x v="2"/>
    <n v="44994"/>
    <n v="22452006"/>
    <n v="-142.39500000000001"/>
    <n v="-278.98399999999998"/>
    <n v="-415.57299999999998"/>
    <n v="-552.16200000000003"/>
  </r>
  <r>
    <s v="B01LWYDEQ7"/>
    <x v="900"/>
    <x v="4"/>
    <s v="Kitchen&amp;Dining"/>
    <s v="KitchenTools"/>
    <s v="ManualChoppers&amp;Chippers"/>
    <s v="Choppers"/>
    <n v="495"/>
    <n v="0.6"/>
    <s v="Yes"/>
    <x v="1"/>
    <x v="3"/>
    <x v="3"/>
    <n v="270563"/>
    <n v="133928685"/>
    <n v="-95.1"/>
    <n v="-203.01"/>
    <n v="-310.92"/>
    <n v="-418.83"/>
  </r>
  <r>
    <s v="B07VNFP3C2"/>
    <x v="901"/>
    <x v="4"/>
    <s v="Kitchen&amp;HomeAppliances"/>
    <s v="SmallKitchenAppliances"/>
    <s v="Kettles&amp;HotWaterDispensers"/>
    <s v="ElectricKettles"/>
    <n v="1245"/>
    <n v="0.4"/>
    <s v="No"/>
    <x v="0"/>
    <x v="5"/>
    <x v="2"/>
    <n v="31783"/>
    <n v="39569835"/>
    <n v="1741"/>
    <n v="2237"/>
    <n v="7.4"/>
    <n v="10.9"/>
  </r>
  <r>
    <s v="B00LUGTJGO"/>
    <x v="902"/>
    <x v="4"/>
    <s v="Heating,Cooling&amp;AirQuality"/>
    <s v="RoomHeaters"/>
    <s v="ElectricHeaters"/>
    <m/>
    <n v="1549"/>
    <n v="0.1"/>
    <s v="No"/>
    <x v="0"/>
    <x v="8"/>
    <x v="2"/>
    <n v="2602"/>
    <n v="4030498"/>
    <n v="1699"/>
    <n v="1849"/>
    <n v="7.7"/>
    <n v="11.5"/>
  </r>
  <r>
    <s v="B01MQZ7J8K"/>
    <x v="903"/>
    <x v="4"/>
    <s v="Kitchen&amp;HomeAppliances"/>
    <s v="SmallKitchenAppliances"/>
    <s v="Kettles&amp;HotWaterDispensers"/>
    <s v="ElectricKettles"/>
    <n v="1445"/>
    <n v="0.48"/>
    <s v="No"/>
    <x v="0"/>
    <x v="1"/>
    <x v="2"/>
    <n v="63350"/>
    <n v="91540750"/>
    <n v="2141"/>
    <n v="2837"/>
    <n v="7.32"/>
    <n v="10.74"/>
  </r>
  <r>
    <s v="B01GFTEV5Y"/>
    <x v="904"/>
    <x v="4"/>
    <s v="Kitchen&amp;HomeAppliances"/>
    <s v="SmallKitchenAppliances"/>
    <s v="InductionCooktop"/>
    <m/>
    <n v="3193"/>
    <n v="0.47"/>
    <s v="No"/>
    <x v="0"/>
    <x v="1"/>
    <x v="11"/>
    <n v="54032"/>
    <n v="172524176"/>
    <n v="4687"/>
    <n v="6181"/>
    <n v="7.13"/>
    <n v="10.46"/>
  </r>
  <r>
    <s v="B00NW4UWN6"/>
    <x v="905"/>
    <x v="4"/>
    <s v="Kitchen&amp;HomeAppliances"/>
    <s v="SmallKitchenAppliances"/>
    <s v="Kettles&amp;HotWaterDispensers"/>
    <s v="ElectricKettles"/>
    <n v="1345"/>
    <n v="0.22"/>
    <s v="No"/>
    <x v="0"/>
    <x v="4"/>
    <x v="11"/>
    <n v="15592"/>
    <n v="20971240"/>
    <n v="1647"/>
    <n v="1949"/>
    <n v="7.38"/>
    <n v="10.96"/>
  </r>
  <r>
    <s v="B01NCVJMKX"/>
    <x v="906"/>
    <x v="4"/>
    <s v="Kitchen&amp;HomeAppliances"/>
    <s v="Vacuum,Cleaning&amp;Ironing"/>
    <s v="Irons,Steamers&amp;Accessories"/>
    <s v="LintShavers"/>
    <n v="999"/>
    <n v="0.5"/>
    <s v="No"/>
    <x v="1"/>
    <x v="1"/>
    <x v="3"/>
    <n v="4859"/>
    <n v="4854141"/>
    <n v="-245.15"/>
    <n v="-493.47"/>
    <n v="-741.79"/>
    <n v="-990.11"/>
  </r>
  <r>
    <s v="B00O24PUO6"/>
    <x v="907"/>
    <x v="4"/>
    <s v="Heating,Cooling&amp;AirQuality"/>
    <s v="RoomHeaters"/>
    <s v="FanHeaters"/>
    <m/>
    <n v="1650"/>
    <n v="0.11"/>
    <s v="No"/>
    <x v="0"/>
    <x v="6"/>
    <x v="3"/>
    <n v="14120"/>
    <n v="23298000"/>
    <n v="1836"/>
    <n v="2022"/>
    <n v="8.09"/>
    <n v="12.08"/>
  </r>
  <r>
    <s v="B07GXPDLYQ"/>
    <x v="908"/>
    <x v="4"/>
    <s v="Kitchen&amp;HomeAppliances"/>
    <s v="SmallKitchenAppliances"/>
    <s v="HandBlenders"/>
    <m/>
    <n v="499"/>
    <n v="0.5"/>
    <s v="No"/>
    <x v="1"/>
    <x v="1"/>
    <x v="8"/>
    <n v="8427"/>
    <n v="4205073"/>
    <n v="-120.95"/>
    <n v="-244.51"/>
    <n v="-368.07"/>
    <n v="-491.63"/>
  </r>
  <r>
    <s v="B01C8P29N0"/>
    <x v="909"/>
    <x v="4"/>
    <s v="Kitchen&amp;HomeAppliances"/>
    <s v="Vacuum,Cleaning&amp;Ironing"/>
    <s v="Irons,Steamers&amp;Accessories"/>
    <s v="Irons"/>
    <n v="1400"/>
    <n v="0.55000000000000004"/>
    <s v="Yes"/>
    <x v="0"/>
    <x v="3"/>
    <x v="0"/>
    <n v="23316"/>
    <n v="32642400"/>
    <n v="2175"/>
    <n v="2950"/>
    <n v="7.85"/>
    <n v="11.5"/>
  </r>
  <r>
    <s v="B08KDBLMQP"/>
    <x v="910"/>
    <x v="4"/>
    <s v="Kitchen&amp;HomeAppliances"/>
    <s v="SmallKitchenAppliances"/>
    <s v="MixerGrinders"/>
    <m/>
    <n v="2500"/>
    <n v="0.48"/>
    <s v="No"/>
    <x v="0"/>
    <x v="1"/>
    <x v="1"/>
    <n v="6530"/>
    <n v="16325000"/>
    <n v="3710"/>
    <n v="4920"/>
    <n v="7.52"/>
    <n v="11.04"/>
  </r>
  <r>
    <s v="B078JDNZJ8"/>
    <x v="911"/>
    <x v="4"/>
    <s v="Heating,Cooling&amp;AirQuality"/>
    <s v="WaterHeaters&amp;Geysers"/>
    <s v="InstantWaterHeaters"/>
    <m/>
    <n v="6190"/>
    <n v="0.42"/>
    <s v="No"/>
    <x v="0"/>
    <x v="1"/>
    <x v="4"/>
    <n v="11924"/>
    <n v="73809560"/>
    <n v="8780"/>
    <n v="11370"/>
    <n v="8.18"/>
    <n v="12.06"/>
  </r>
  <r>
    <s v="B01M5F614J"/>
    <x v="912"/>
    <x v="4"/>
    <s v="Heating,Cooling&amp;AirQuality"/>
    <s v="RoomHeaters"/>
    <m/>
    <m/>
    <n v="13999"/>
    <n v="0.53"/>
    <s v="Yes"/>
    <x v="0"/>
    <x v="3"/>
    <x v="1"/>
    <n v="2961"/>
    <n v="41451039"/>
    <n v="21449"/>
    <n v="28899"/>
    <n v="7.47"/>
    <n v="10.94"/>
  </r>
  <r>
    <s v="B083GKDRKR"/>
    <x v="913"/>
    <x v="4"/>
    <s v="Kitchen&amp;HomeAppliances"/>
    <s v="SmallKitchenAppliances"/>
    <s v="Kettles&amp;HotWaterDispensers"/>
    <s v="ElectricKettles"/>
    <n v="2995"/>
    <n v="0.46"/>
    <s v="No"/>
    <x v="0"/>
    <x v="1"/>
    <x v="6"/>
    <n v="23484"/>
    <n v="70334580"/>
    <n v="4365"/>
    <n v="5735"/>
    <n v="8.5399999999999991"/>
    <n v="12.58"/>
  </r>
  <r>
    <s v="B097R2V1W8"/>
    <x v="914"/>
    <x v="4"/>
    <s v="Heating,Cooling&amp;AirQuality"/>
    <s v="WaterHeaters&amp;Geysers"/>
    <s v="InstantWaterHeaters"/>
    <m/>
    <n v="5890"/>
    <n v="0.56000000000000005"/>
    <s v="Yes"/>
    <x v="0"/>
    <x v="3"/>
    <x v="3"/>
    <n v="21783"/>
    <n v="128301870"/>
    <n v="9181"/>
    <n v="12472"/>
    <n v="7.64"/>
    <n v="11.18"/>
  </r>
  <r>
    <s v="B07YR26BJ3"/>
    <x v="915"/>
    <x v="4"/>
    <s v="Kitchen&amp;HomeAppliances"/>
    <s v="SmallKitchenAppliances"/>
    <s v="Kettles&amp;HotWaterDispensers"/>
    <s v="Kettle&amp;ToasterSets"/>
    <n v="2000"/>
    <n v="0.4"/>
    <s v="No"/>
    <x v="0"/>
    <x v="5"/>
    <x v="1"/>
    <n v="14030"/>
    <n v="28060000"/>
    <n v="2801"/>
    <n v="3602"/>
    <n v="7.6"/>
    <n v="11.2"/>
  </r>
  <r>
    <s v="B097R45BH8"/>
    <x v="916"/>
    <x v="4"/>
    <s v="Heating,Cooling&amp;AirQuality"/>
    <s v="WaterHeaters&amp;Geysers"/>
    <s v="StorageWaterHeaters"/>
    <m/>
    <n v="13150"/>
    <n v="0.57999999999999996"/>
    <s v="Yes"/>
    <x v="0"/>
    <x v="3"/>
    <x v="0"/>
    <n v="6398"/>
    <n v="84133700"/>
    <n v="20801"/>
    <n v="28452"/>
    <n v="7.82"/>
    <n v="11.44"/>
  </r>
  <r>
    <s v="B09X5C9VLK"/>
    <x v="917"/>
    <x v="4"/>
    <s v="Kitchen&amp;HomeAppliances"/>
    <s v="SmallKitchenAppliances"/>
    <s v="MixerGrinders"/>
    <m/>
    <n v="3500"/>
    <n v="0.63"/>
    <s v="Yes"/>
    <x v="0"/>
    <x v="0"/>
    <x v="11"/>
    <n v="44050"/>
    <n v="154175000"/>
    <n v="5701"/>
    <n v="7902"/>
    <n v="6.97"/>
    <n v="10.14"/>
  </r>
  <r>
    <s v="B01C8P29T4"/>
    <x v="918"/>
    <x v="4"/>
    <s v="Kitchen&amp;HomeAppliances"/>
    <s v="Vacuum,Cleaning&amp;Ironing"/>
    <s v="Irons,Steamers&amp;Accessories"/>
    <s v="Irons"/>
    <n v="785"/>
    <n v="0.24"/>
    <s v="No"/>
    <x v="1"/>
    <x v="4"/>
    <x v="0"/>
    <n v="24247"/>
    <n v="19033895"/>
    <n v="-295.18"/>
    <n v="-552.096"/>
    <n v="-809.01199999999994"/>
    <n v="-1065.9280000000001"/>
  </r>
  <r>
    <s v="B00HVXS7WC"/>
    <x v="919"/>
    <x v="4"/>
    <s v="Kitchen&amp;HomeAppliances"/>
    <s v="SmallKitchenAppliances"/>
    <s v="MixerGrinders"/>
    <m/>
    <n v="3210"/>
    <n v="0.38"/>
    <s v="No"/>
    <x v="0"/>
    <x v="5"/>
    <x v="0"/>
    <n v="41349"/>
    <n v="132730290"/>
    <n v="4421"/>
    <n v="5632"/>
    <n v="8.02"/>
    <n v="11.84"/>
  </r>
  <r>
    <s v="B096YCN3SD"/>
    <x v="920"/>
    <x v="4"/>
    <s v="Kitchen&amp;HomeAppliances"/>
    <s v="SmallKitchenAppliances"/>
    <s v="Kettles&amp;HotWaterDispensers"/>
    <s v="Kettle&amp;ToasterSets"/>
    <n v="1000"/>
    <n v="0.45"/>
    <s v="No"/>
    <x v="0"/>
    <x v="1"/>
    <x v="9"/>
    <n v="1074"/>
    <n v="1074000"/>
    <n v="1451"/>
    <n v="1902"/>
    <n v="6.75"/>
    <n v="9.9"/>
  </r>
  <r>
    <s v="B09LQH3SD9"/>
    <x v="921"/>
    <x v="4"/>
    <s v="Heating,Cooling&amp;AirQuality"/>
    <s v="RoomHeaters"/>
    <s v="ElectricHeaters"/>
    <m/>
    <n v="2000"/>
    <n v="0.5"/>
    <s v="No"/>
    <x v="0"/>
    <x v="1"/>
    <x v="11"/>
    <n v="1163"/>
    <n v="2326000"/>
    <n v="3001"/>
    <n v="4002"/>
    <n v="7.1"/>
    <n v="10.4"/>
  </r>
  <r>
    <s v="B09KNMLH4Y"/>
    <x v="922"/>
    <x v="4"/>
    <s v="Kitchen&amp;HomeAppliances"/>
    <s v="Vacuum,Cleaning&amp;Ironing"/>
    <s v="Irons,Steamers&amp;Accessories"/>
    <s v="LintShavers"/>
    <n v="1999"/>
    <n v="0.8"/>
    <s v="Yes"/>
    <x v="0"/>
    <x v="7"/>
    <x v="3"/>
    <n v="257"/>
    <n v="513743"/>
    <n v="3600"/>
    <n v="5201"/>
    <n v="7.4"/>
    <n v="10.7"/>
  </r>
  <r>
    <s v="B00ABMASXG"/>
    <x v="923"/>
    <x v="4"/>
    <s v="Heating,Cooling&amp;AirQuality"/>
    <s v="WaterHeaters&amp;Geysers"/>
    <s v="ImmersionRods"/>
    <m/>
    <n v="720"/>
    <n v="0.25"/>
    <s v="No"/>
    <x v="1"/>
    <x v="4"/>
    <x v="3"/>
    <n v="36017"/>
    <n v="25932240"/>
    <n v="-265.27499999999998"/>
    <n v="-497.72"/>
    <n v="-730.16499999999996"/>
    <n v="-962.61"/>
  </r>
  <r>
    <s v="B07QDSN9V6"/>
    <x v="924"/>
    <x v="4"/>
    <s v="Kitchen&amp;HomeAppliances"/>
    <s v="SmallKitchenAppliances"/>
    <s v="Kettles&amp;HotWaterDispensers"/>
    <s v="ElectricKettles"/>
    <n v="1595"/>
    <n v="0.56000000000000005"/>
    <s v="Yes"/>
    <x v="0"/>
    <x v="3"/>
    <x v="3"/>
    <n v="8090"/>
    <n v="12903550"/>
    <n v="2491"/>
    <n v="3387"/>
    <n v="7.64"/>
    <n v="11.18"/>
  </r>
  <r>
    <s v="B00YMJ0OI8"/>
    <x v="925"/>
    <x v="4"/>
    <s v="Kitchen&amp;HomeAppliances"/>
    <s v="SmallKitchenAppliances"/>
    <s v="InductionCooktop"/>
    <m/>
    <n v="3645"/>
    <n v="0.41"/>
    <s v="No"/>
    <x v="0"/>
    <x v="1"/>
    <x v="3"/>
    <n v="31388"/>
    <n v="114409260"/>
    <n v="5142"/>
    <n v="6639"/>
    <n v="7.79"/>
    <n v="11.48"/>
  </r>
  <r>
    <s v="B0B8XNPQPN"/>
    <x v="926"/>
    <x v="4"/>
    <s v="Kitchen&amp;HomeAppliances"/>
    <s v="SmallKitchenAppliances"/>
    <s v="DeepFatFryers"/>
    <s v="AirFryers"/>
    <n v="7950"/>
    <n v="0.55000000000000004"/>
    <s v="Yes"/>
    <x v="0"/>
    <x v="3"/>
    <x v="0"/>
    <n v="136"/>
    <n v="1081200"/>
    <n v="12301"/>
    <n v="16652"/>
    <n v="7.85"/>
    <n v="11.5"/>
  </r>
  <r>
    <s v="B0814P4L98"/>
    <x v="927"/>
    <x v="4"/>
    <s v="HomeStorage&amp;Organization"/>
    <s v="LaundryOrganization"/>
    <s v="LaundryBaskets"/>
    <m/>
    <n v="999"/>
    <n v="0.65"/>
    <s v="Yes"/>
    <x v="1"/>
    <x v="0"/>
    <x v="1"/>
    <n v="5380"/>
    <n v="5374620"/>
    <n v="-171.17500000000001"/>
    <n v="-375.11"/>
    <n v="-579.04499999999996"/>
    <n v="-782.98"/>
  </r>
  <r>
    <s v="B008QTK47Q"/>
    <x v="928"/>
    <x v="4"/>
    <s v="Kitchen&amp;HomeAppliances"/>
    <s v="Vacuum,Cleaning&amp;Ironing"/>
    <s v="Irons,Steamers&amp;Accessories"/>
    <s v="Irons"/>
    <n v="1745"/>
    <n v="0.08"/>
    <s v="No"/>
    <x v="0"/>
    <x v="8"/>
    <x v="4"/>
    <n v="37974"/>
    <n v="66264630"/>
    <n v="1876"/>
    <n v="2007"/>
    <n v="8.52"/>
    <n v="12.74"/>
  </r>
  <r>
    <s v="B088ZTJT2R"/>
    <x v="929"/>
    <x v="4"/>
    <s v="Heating,Cooling&amp;AirQuality"/>
    <s v="WaterHeaters&amp;Geysers"/>
    <s v="ImmersionRods"/>
    <m/>
    <n v="1295"/>
    <n v="0.44"/>
    <s v="No"/>
    <x v="0"/>
    <x v="1"/>
    <x v="0"/>
    <n v="17218"/>
    <n v="22297310"/>
    <n v="1871"/>
    <n v="2447"/>
    <n v="7.96"/>
    <n v="11.72"/>
  </r>
  <r>
    <s v="B0BK1K598K"/>
    <x v="930"/>
    <x v="4"/>
    <s v="Kitchen&amp;HomeAppliances"/>
    <s v="Vacuum,Cleaning&amp;Ironing"/>
    <s v="Irons,Steamers&amp;Accessories"/>
    <s v="LintShavers"/>
    <n v="1499"/>
    <n v="0.55000000000000004"/>
    <s v="Yes"/>
    <x v="0"/>
    <x v="3"/>
    <x v="0"/>
    <n v="900"/>
    <n v="1349100"/>
    <n v="2320"/>
    <n v="3141"/>
    <n v="7.85"/>
    <n v="11.5"/>
  </r>
  <r>
    <s v="B09Y5FZK9N"/>
    <x v="931"/>
    <x v="4"/>
    <s v="Kitchen&amp;HomeAppliances"/>
    <s v="SmallKitchenAppliances"/>
    <s v="Kettles&amp;HotWaterDispensers"/>
    <s v="Kettle&amp;ToasterSets"/>
    <n v="1545"/>
    <n v="0.48"/>
    <s v="No"/>
    <x v="0"/>
    <x v="1"/>
    <x v="7"/>
    <n v="976"/>
    <n v="1507920"/>
    <n v="2281"/>
    <n v="3017"/>
    <n v="6.92"/>
    <n v="10.14"/>
  </r>
  <r>
    <s v="B09J2SCVQT"/>
    <x v="932"/>
    <x v="4"/>
    <s v="Kitchen&amp;HomeAppliances"/>
    <s v="SmallKitchenAppliances"/>
    <s v="JuicerMixerGrinders"/>
    <m/>
    <n v="5000"/>
    <n v="0.61"/>
    <s v="Yes"/>
    <x v="0"/>
    <x v="0"/>
    <x v="3"/>
    <n v="4927"/>
    <n v="24635000"/>
    <n v="8031"/>
    <n v="11062"/>
    <n v="7.59"/>
    <n v="11.08"/>
  </r>
  <r>
    <s v="B00TDD0YM4"/>
    <x v="933"/>
    <x v="4"/>
    <s v="Kitchen&amp;HomeAppliances"/>
    <s v="Vacuum,Cleaning&amp;Ironing"/>
    <s v="Irons,Steamers&amp;Accessories"/>
    <s v="LintShavers"/>
    <n v="1695"/>
    <n v="0.12"/>
    <s v="No"/>
    <x v="0"/>
    <x v="6"/>
    <x v="5"/>
    <n v="3543"/>
    <n v="6005385"/>
    <n v="1900"/>
    <n v="2105"/>
    <n v="8.68"/>
    <n v="12.96"/>
  </r>
  <r>
    <s v="B078KRFWQB"/>
    <x v="934"/>
    <x v="4"/>
    <s v="Heating,Cooling&amp;AirQuality"/>
    <s v="RoomHeaters"/>
    <s v="ElectricHeaters"/>
    <m/>
    <n v="3945"/>
    <n v="0.37"/>
    <s v="No"/>
    <x v="0"/>
    <x v="5"/>
    <x v="11"/>
    <n v="2732"/>
    <n v="10777740"/>
    <n v="5391"/>
    <n v="6837"/>
    <n v="7.23"/>
    <n v="10.66"/>
  </r>
  <r>
    <s v="B07SRM58TP"/>
    <x v="935"/>
    <x v="4"/>
    <s v="Kitchen&amp;HomeAppliances"/>
    <s v="Vacuum,Cleaning&amp;Ironing"/>
    <s v="Vacuums&amp;FloorCare"/>
    <s v="Vacuums"/>
    <n v="2099"/>
    <n v="0.21"/>
    <s v="No"/>
    <x v="0"/>
    <x v="4"/>
    <x v="1"/>
    <n v="14368"/>
    <n v="30158432"/>
    <n v="2533"/>
    <n v="2967"/>
    <n v="7.79"/>
    <n v="11.58"/>
  </r>
  <r>
    <s v="B00EDJJ7FS"/>
    <x v="936"/>
    <x v="4"/>
    <s v="Kitchen&amp;HomeAppliances"/>
    <s v="SmallKitchenAppliances"/>
    <s v="InductionCooktop"/>
    <m/>
    <n v="5295"/>
    <n v="0.39"/>
    <s v="No"/>
    <x v="0"/>
    <x v="5"/>
    <x v="0"/>
    <n v="39724"/>
    <n v="210338580"/>
    <n v="7361"/>
    <n v="9427"/>
    <n v="8.01"/>
    <n v="11.82"/>
  </r>
  <r>
    <s v="B0832W3B7Q"/>
    <x v="937"/>
    <x v="4"/>
    <s v="Kitchen&amp;HomeAppliances"/>
    <s v="SmallKitchenAppliances"/>
    <s v="InductionCooktop"/>
    <m/>
    <n v="3595"/>
    <n v="0.5"/>
    <s v="No"/>
    <x v="0"/>
    <x v="1"/>
    <x v="11"/>
    <n v="9791"/>
    <n v="35198645"/>
    <n v="5391"/>
    <n v="7187"/>
    <n v="7.1"/>
    <n v="10.4"/>
  </r>
  <r>
    <s v="B07WNK1FFN"/>
    <x v="938"/>
    <x v="4"/>
    <s v="Kitchen&amp;HomeAppliances"/>
    <s v="SmallKitchenAppliances"/>
    <s v="Kettles&amp;HotWaterDispensers"/>
    <s v="ElectricKettles"/>
    <n v="1699"/>
    <n v="0.26"/>
    <s v="No"/>
    <x v="0"/>
    <x v="4"/>
    <x v="0"/>
    <n v="2891"/>
    <n v="4911809"/>
    <n v="2138"/>
    <n v="2577"/>
    <n v="8.14"/>
    <n v="12.08"/>
  </r>
  <r>
    <s v="B009P2LK08"/>
    <x v="939"/>
    <x v="4"/>
    <s v="Heating,Cooling&amp;AirQuality"/>
    <s v="RoomHeaters"/>
    <s v="ElectricHeaters"/>
    <m/>
    <n v="1129"/>
    <n v="0.34"/>
    <s v="No"/>
    <x v="0"/>
    <x v="5"/>
    <x v="1"/>
    <n v="2446"/>
    <n v="2761534"/>
    <n v="1509"/>
    <n v="1889"/>
    <n v="7.66"/>
    <n v="11.32"/>
  </r>
  <r>
    <s v="B07DGD4Z4C"/>
    <x v="940"/>
    <x v="4"/>
    <s v="Kitchen&amp;HomeAppliances"/>
    <s v="SmallKitchenAppliances"/>
    <s v="MixerGrinders"/>
    <m/>
    <n v="5795"/>
    <n v="0.4"/>
    <s v="No"/>
    <x v="0"/>
    <x v="5"/>
    <x v="2"/>
    <n v="25340"/>
    <n v="146845300"/>
    <n v="8091"/>
    <n v="10387"/>
    <n v="7.4"/>
    <n v="10.9"/>
  </r>
  <r>
    <s v="B07GMFY9QM"/>
    <x v="941"/>
    <x v="4"/>
    <s v="Kitchen&amp;HomeAppliances"/>
    <s v="SmallKitchenAppliances"/>
    <s v="EggBoilers"/>
    <m/>
    <n v="999"/>
    <n v="0.62"/>
    <s v="Yes"/>
    <x v="1"/>
    <x v="0"/>
    <x v="4"/>
    <n v="3096"/>
    <n v="3092904"/>
    <n v="-184.89"/>
    <n v="-397.13799999999998"/>
    <n v="-609.38599999999997"/>
    <n v="-821.63400000000001"/>
  </r>
  <r>
    <s v="B0BGPN4GGH"/>
    <x v="942"/>
    <x v="4"/>
    <s v="Heating,Cooling&amp;AirQuality"/>
    <s v="RoomHeaters"/>
    <s v="ElectricHeaters"/>
    <m/>
    <n v="2400"/>
    <n v="0.54"/>
    <s v="Yes"/>
    <x v="0"/>
    <x v="3"/>
    <x v="11"/>
    <n v="4"/>
    <n v="9600"/>
    <n v="3701"/>
    <n v="5002"/>
    <n v="7.06"/>
    <n v="10.32"/>
  </r>
  <r>
    <s v="B0B2DZ5S6R"/>
    <x v="943"/>
    <x v="4"/>
    <s v="Kitchen&amp;HomeAppliances"/>
    <s v="SmallKitchenAppliances"/>
    <s v="Kettles&amp;HotWaterDispensers"/>
    <s v="Kettle&amp;ToasterSets"/>
    <n v="1299"/>
    <n v="0.42"/>
    <s v="No"/>
    <x v="0"/>
    <x v="1"/>
    <x v="1"/>
    <n v="119"/>
    <n v="154581"/>
    <n v="1849"/>
    <n v="2399"/>
    <n v="7.58"/>
    <n v="11.16"/>
  </r>
  <r>
    <s v="B07S851WX5"/>
    <x v="944"/>
    <x v="4"/>
    <s v="Kitchen&amp;HomeAppliances"/>
    <s v="SmallKitchenAppliances"/>
    <s v="SandwichMakers"/>
    <m/>
    <n v="1299"/>
    <n v="0"/>
    <s v="No"/>
    <x v="0"/>
    <x v="8"/>
    <x v="0"/>
    <n v="40106"/>
    <n v="52097694"/>
    <n v="1299"/>
    <n v="1299"/>
    <n v="8.4"/>
    <n v="12.6"/>
  </r>
  <r>
    <s v="B01MY839VW"/>
    <x v="945"/>
    <x v="4"/>
    <s v="Kitchen&amp;HomeAppliances"/>
    <s v="Vacuum,Cleaning&amp;Ironing"/>
    <s v="Irons,Steamers&amp;Accessories"/>
    <s v="Irons"/>
    <n v="1090"/>
    <n v="0.5"/>
    <s v="No"/>
    <x v="0"/>
    <x v="1"/>
    <x v="0"/>
    <n v="13029"/>
    <n v="14201610"/>
    <n v="1631"/>
    <n v="2172"/>
    <n v="7.9"/>
    <n v="11.6"/>
  </r>
  <r>
    <s v="B09LV1CMGH"/>
    <x v="946"/>
    <x v="4"/>
    <s v="Heating,Cooling&amp;AirQuality"/>
    <s v="RoomHeaters"/>
    <s v="FanHeaters"/>
    <m/>
    <n v="2000"/>
    <n v="0.55000000000000004"/>
    <s v="Yes"/>
    <x v="0"/>
    <x v="3"/>
    <x v="9"/>
    <n v="291"/>
    <n v="582000"/>
    <n v="3101"/>
    <n v="4202"/>
    <n v="6.65"/>
    <n v="9.6999999999999993"/>
  </r>
  <r>
    <s v="B01EY310UM"/>
    <x v="947"/>
    <x v="4"/>
    <s v="Kitchen&amp;HomeAppliances"/>
    <s v="Vacuum,Cleaning&amp;Ironing"/>
    <s v="Irons,Steamers&amp;Accessories"/>
    <s v="Irons"/>
    <n v="1545"/>
    <n v="0.14000000000000001"/>
    <s v="No"/>
    <x v="0"/>
    <x v="6"/>
    <x v="4"/>
    <n v="15453"/>
    <n v="23874885"/>
    <n v="1769"/>
    <n v="1993"/>
    <n v="8.4600000000000009"/>
    <n v="12.62"/>
  </r>
  <r>
    <s v="B09NL7LBWT"/>
    <x v="948"/>
    <x v="4"/>
    <s v="Kitchen&amp;HomeAppliances"/>
    <s v="Vacuum,Cleaning&amp;Ironing"/>
    <s v="Irons,Steamers&amp;Accessories"/>
    <s v="LintShavers"/>
    <n v="1999"/>
    <n v="0.45"/>
    <s v="No"/>
    <x v="0"/>
    <x v="1"/>
    <x v="1"/>
    <n v="604"/>
    <n v="1207396"/>
    <n v="2899"/>
    <n v="3799"/>
    <n v="7.55"/>
    <n v="11.1"/>
  </r>
  <r>
    <s v="B008YW8M0G"/>
    <x v="949"/>
    <x v="4"/>
    <s v="Kitchen&amp;HomeAppliances"/>
    <s v="Vacuum,Cleaning&amp;Ironing"/>
    <s v="Irons,Steamers&amp;Accessories"/>
    <s v="Irons"/>
    <n v="875"/>
    <n v="0.11"/>
    <s v="No"/>
    <x v="1"/>
    <x v="6"/>
    <x v="0"/>
    <n v="46647"/>
    <n v="40816125"/>
    <n v="-383.245"/>
    <n v="-701.97400000000005"/>
    <n v="-1020.703"/>
    <n v="-1339.432"/>
  </r>
  <r>
    <s v="B097R3XH9R"/>
    <x v="950"/>
    <x v="4"/>
    <s v="Heating,Cooling&amp;AirQuality"/>
    <s v="WaterHeaters&amp;Geysers"/>
    <s v="StorageWaterHeaters"/>
    <m/>
    <n v="15270"/>
    <n v="0.59"/>
    <s v="Yes"/>
    <x v="0"/>
    <x v="3"/>
    <x v="3"/>
    <n v="3233"/>
    <n v="49367910"/>
    <n v="24241"/>
    <n v="33212"/>
    <n v="7.61"/>
    <n v="11.12"/>
  </r>
  <r>
    <s v="B08TM71L54"/>
    <x v="951"/>
    <x v="4"/>
    <s v="Kitchen&amp;HomeAppliances"/>
    <s v="Vacuum,Cleaning&amp;Ironing"/>
    <s v="Irons,Steamers&amp;Accessories"/>
    <s v="Irons"/>
    <n v="4195"/>
    <n v="0.24"/>
    <s v="No"/>
    <x v="0"/>
    <x v="4"/>
    <x v="1"/>
    <n v="1282"/>
    <n v="5377990"/>
    <n v="5200"/>
    <n v="6205"/>
    <n v="7.76"/>
    <n v="11.52"/>
  </r>
  <r>
    <s v="B0BPBXNQQT"/>
    <x v="952"/>
    <x v="4"/>
    <s v="Heating,Cooling&amp;AirQuality"/>
    <s v="RoomHeaters"/>
    <s v="ElectricHeaters"/>
    <m/>
    <n v="1989"/>
    <n v="0.6"/>
    <s v="Yes"/>
    <x v="0"/>
    <x v="3"/>
    <x v="4"/>
    <n v="70"/>
    <n v="139230"/>
    <n v="3179"/>
    <n v="4369"/>
    <n v="8"/>
    <n v="11.7"/>
  </r>
  <r>
    <s v="B00W56GLOQ"/>
    <x v="953"/>
    <x v="4"/>
    <s v="Kitchen&amp;HomeAppliances"/>
    <s v="SmallKitchenAppliances"/>
    <s v="JuicerMixerGrinders"/>
    <m/>
    <n v="5000"/>
    <n v="0.46"/>
    <s v="No"/>
    <x v="0"/>
    <x v="1"/>
    <x v="1"/>
    <n v="26164"/>
    <n v="130820000"/>
    <n v="7301"/>
    <n v="9602"/>
    <n v="7.54"/>
    <n v="11.08"/>
  </r>
  <r>
    <s v="B0883KDSXC"/>
    <x v="954"/>
    <x v="4"/>
    <s v="Kitchen&amp;HomeAppliances"/>
    <s v="Vacuum,Cleaning&amp;Ironing"/>
    <s v="Irons,Steamers&amp;Accessories"/>
    <s v="Irons"/>
    <n v="990"/>
    <n v="0.39"/>
    <s v="No"/>
    <x v="1"/>
    <x v="5"/>
    <x v="2"/>
    <n v="16166"/>
    <n v="16004340"/>
    <n v="-295.40499999999997"/>
    <n v="-572.89599999999996"/>
    <n v="-850.38699999999994"/>
    <n v="-1127.8779999999999"/>
  </r>
  <r>
    <s v="B078V8R9BS"/>
    <x v="955"/>
    <x v="4"/>
    <s v="Kitchen&amp;HomeAppliances"/>
    <s v="SmallKitchenAppliances"/>
    <s v="Kettles&amp;HotWaterDispensers"/>
    <s v="Kettle&amp;ToasterSets"/>
    <n v="1111"/>
    <n v="0.33"/>
    <s v="No"/>
    <x v="0"/>
    <x v="5"/>
    <x v="0"/>
    <n v="35693"/>
    <n v="39654923"/>
    <n v="1473"/>
    <n v="1835"/>
    <n v="8.07"/>
    <n v="11.94"/>
  </r>
  <r>
    <s v="B08GSQXLJ2"/>
    <x v="956"/>
    <x v="4"/>
    <s v="Heating,Cooling&amp;AirQuality"/>
    <s v="WaterHeaters&amp;Geysers"/>
    <s v="StorageWaterHeaters"/>
    <m/>
    <n v="10400"/>
    <n v="0.4"/>
    <s v="No"/>
    <x v="0"/>
    <x v="5"/>
    <x v="3"/>
    <n v="14391"/>
    <n v="149666400"/>
    <n v="14601"/>
    <n v="18802"/>
    <n v="7.8"/>
    <n v="11.5"/>
  </r>
  <r>
    <s v="B01M5B0TPW"/>
    <x v="957"/>
    <x v="4"/>
    <s v="Kitchen&amp;HomeAppliances"/>
    <s v="SmallKitchenAppliances"/>
    <s v="MiniFoodProcessors&amp;Choppers"/>
    <m/>
    <n v="2490"/>
    <n v="0.27"/>
    <s v="No"/>
    <x v="0"/>
    <x v="4"/>
    <x v="5"/>
    <n v="7946"/>
    <n v="19785540"/>
    <n v="3161"/>
    <n v="3832"/>
    <n v="8.5299999999999994"/>
    <n v="12.66"/>
  </r>
  <r>
    <s v="B082KVTRW8"/>
    <x v="958"/>
    <x v="4"/>
    <s v="Kitchen&amp;HomeAppliances"/>
    <s v="SmallKitchenAppliances"/>
    <s v="Kettles&amp;HotWaterDispensers"/>
    <s v="Kettle&amp;ToasterSets"/>
    <n v="1900"/>
    <n v="0.37"/>
    <s v="No"/>
    <x v="0"/>
    <x v="5"/>
    <x v="1"/>
    <n v="1765"/>
    <n v="3353500"/>
    <n v="2601"/>
    <n v="3302"/>
    <n v="7.63"/>
    <n v="11.26"/>
  </r>
  <r>
    <s v="B08CFJBZRK"/>
    <x v="959"/>
    <x v="4"/>
    <s v="Kitchen&amp;HomeAppliances"/>
    <s v="SmallKitchenAppliances"/>
    <s v="MixerGrinders"/>
    <m/>
    <n v="6295"/>
    <n v="0.48"/>
    <s v="No"/>
    <x v="0"/>
    <x v="1"/>
    <x v="11"/>
    <n v="14062"/>
    <n v="88520290"/>
    <n v="9341"/>
    <n v="12387"/>
    <n v="7.12"/>
    <n v="10.44"/>
  </r>
  <r>
    <s v="B07H3WDC4X"/>
    <x v="960"/>
    <x v="4"/>
    <s v="Kitchen&amp;HomeAppliances"/>
    <s v="SmallKitchenAppliances"/>
    <s v="EggBoilers"/>
    <m/>
    <n v="999"/>
    <n v="0.65"/>
    <s v="Yes"/>
    <x v="1"/>
    <x v="0"/>
    <x v="1"/>
    <n v="15646"/>
    <n v="15630354"/>
    <n v="-170.17500000000001"/>
    <n v="-373.51"/>
    <n v="-576.84500000000003"/>
    <n v="-780.18"/>
  </r>
  <r>
    <s v="B09ZTZ9N3Q"/>
    <x v="961"/>
    <x v="4"/>
    <s v="Heating,Cooling&amp;AirQuality"/>
    <s v="RoomHeaters"/>
    <s v="FanHeaters"/>
    <m/>
    <n v="1699"/>
    <n v="0.38"/>
    <s v="No"/>
    <x v="0"/>
    <x v="5"/>
    <x v="19"/>
    <n v="111"/>
    <n v="188589"/>
    <n v="2349"/>
    <n v="2999"/>
    <n v="5.82"/>
    <n v="8.5399999999999991"/>
  </r>
  <r>
    <s v="B083P71WKK"/>
    <x v="962"/>
    <x v="4"/>
    <s v="Kitchen&amp;HomeAppliances"/>
    <s v="SmallKitchenAppliances"/>
    <s v="DigitalKitchenScales"/>
    <s v="DigitalScales"/>
    <n v="1500"/>
    <n v="0.47"/>
    <s v="No"/>
    <x v="0"/>
    <x v="1"/>
    <x v="4"/>
    <n v="9695"/>
    <n v="14542500"/>
    <n v="2201"/>
    <n v="2902"/>
    <n v="8.1300000000000008"/>
    <n v="11.96"/>
  </r>
  <r>
    <s v="B097R4D42G"/>
    <x v="963"/>
    <x v="4"/>
    <s v="Heating,Cooling&amp;AirQuality"/>
    <s v="WaterHeaters&amp;Geysers"/>
    <s v="StorageWaterHeaters"/>
    <m/>
    <n v="9650"/>
    <n v="0.48"/>
    <s v="No"/>
    <x v="0"/>
    <x v="1"/>
    <x v="0"/>
    <n v="1772"/>
    <n v="17099800"/>
    <n v="14301"/>
    <n v="18952"/>
    <n v="7.92"/>
    <n v="11.64"/>
  </r>
  <r>
    <s v="B07MKMFKPG"/>
    <x v="964"/>
    <x v="4"/>
    <s v="Kitchen&amp;HomeAppliances"/>
    <s v="SmallKitchenAppliances"/>
    <s v="MixerGrinders"/>
    <m/>
    <n v="10590"/>
    <n v="0.34"/>
    <s v="No"/>
    <x v="0"/>
    <x v="5"/>
    <x v="5"/>
    <n v="11499"/>
    <n v="121774410"/>
    <n v="14181"/>
    <n v="17772"/>
    <n v="8.4600000000000009"/>
    <n v="12.52"/>
  </r>
  <r>
    <s v="B0949FPSFY"/>
    <x v="965"/>
    <x v="4"/>
    <s v="Kitchen&amp;HomeAppliances"/>
    <s v="SmallKitchenAppliances"/>
    <s v="DigitalKitchenScales"/>
    <m/>
    <n v="1999"/>
    <n v="0.6"/>
    <s v="Yes"/>
    <x v="0"/>
    <x v="3"/>
    <x v="3"/>
    <n v="2162"/>
    <n v="4321838"/>
    <n v="3199"/>
    <n v="4399"/>
    <n v="7.6"/>
    <n v="11.1"/>
  </r>
  <r>
    <s v="B08F47T4X5"/>
    <x v="966"/>
    <x v="4"/>
    <s v="Kitchen&amp;HomeAppliances"/>
    <s v="SmallKitchenAppliances"/>
    <s v="VacuumSealers"/>
    <m/>
    <n v="89"/>
    <n v="0"/>
    <s v="No"/>
    <x v="1"/>
    <x v="8"/>
    <x v="0"/>
    <n v="19621"/>
    <n v="1746269"/>
    <n v="-40.299999999999997"/>
    <n v="-74.64"/>
    <n v="-108.98"/>
    <n v="-143.32"/>
  </r>
  <r>
    <s v="B01M0505SJ"/>
    <x v="967"/>
    <x v="4"/>
    <s v="Heating,Cooling&amp;AirQuality"/>
    <s v="Fans"/>
    <s v="CeilingFans"/>
    <m/>
    <n v="2485"/>
    <n v="0.44"/>
    <s v="No"/>
    <x v="0"/>
    <x v="1"/>
    <x v="3"/>
    <n v="19998"/>
    <n v="49695030"/>
    <n v="3570"/>
    <n v="4655"/>
    <n v="7.76"/>
    <n v="11.42"/>
  </r>
  <r>
    <s v="B08D6RCM3Q"/>
    <x v="968"/>
    <x v="4"/>
    <s v="HomeStorage&amp;Organization"/>
    <s v="LaundryOrganization"/>
    <s v="LaundryBaskets"/>
    <m/>
    <n v="899"/>
    <n v="0.61"/>
    <s v="Yes"/>
    <x v="1"/>
    <x v="0"/>
    <x v="3"/>
    <n v="1051"/>
    <n v="944849"/>
    <n v="-173.095"/>
    <n v="-368.20400000000001"/>
    <n v="-563.31299999999999"/>
    <n v="-758.42200000000003"/>
  </r>
  <r>
    <s v="B009P2LITG"/>
    <x v="969"/>
    <x v="4"/>
    <s v="Heating,Cooling&amp;AirQuality"/>
    <s v="RoomHeaters"/>
    <s v="ElectricHeaters"/>
    <m/>
    <n v="3279"/>
    <n v="0.34"/>
    <s v="No"/>
    <x v="0"/>
    <x v="5"/>
    <x v="3"/>
    <n v="1716"/>
    <n v="5626764"/>
    <n v="4389"/>
    <n v="5499"/>
    <n v="7.86"/>
    <n v="11.62"/>
  </r>
  <r>
    <s v="B00V9NHDI4"/>
    <x v="970"/>
    <x v="4"/>
    <s v="Kitchen&amp;HomeAppliances"/>
    <s v="Vacuum,Cleaning&amp;Ironing"/>
    <s v="Vacuums&amp;FloorCare"/>
    <s v="Vacuums"/>
    <n v="3799"/>
    <n v="0.26"/>
    <s v="No"/>
    <x v="0"/>
    <x v="4"/>
    <x v="2"/>
    <n v="32931"/>
    <n v="125104869"/>
    <n v="4799"/>
    <n v="5799"/>
    <n v="7.54"/>
    <n v="11.18"/>
  </r>
  <r>
    <s v="B07WGPBXY9"/>
    <x v="971"/>
    <x v="4"/>
    <s v="Kitchen&amp;HomeAppliances"/>
    <s v="SmallKitchenAppliances"/>
    <s v="Kettles&amp;HotWaterDispensers"/>
    <s v="ElectricKettles"/>
    <n v="1249"/>
    <n v="0.28000000000000003"/>
    <s v="No"/>
    <x v="0"/>
    <x v="4"/>
    <x v="2"/>
    <n v="17424"/>
    <n v="21762576"/>
    <n v="1599"/>
    <n v="1949"/>
    <n v="7.52"/>
    <n v="11.14"/>
  </r>
  <r>
    <s v="B00KRCBA6E"/>
    <x v="972"/>
    <x v="4"/>
    <s v="Heating,Cooling&amp;AirQuality"/>
    <s v="RoomHeaters"/>
    <m/>
    <m/>
    <n v="5000"/>
    <n v="0.5"/>
    <s v="No"/>
    <x v="0"/>
    <x v="1"/>
    <x v="11"/>
    <n v="1889"/>
    <n v="9445000"/>
    <n v="7501"/>
    <n v="10002"/>
    <n v="7.1"/>
    <n v="10.4"/>
  </r>
  <r>
    <s v="B0B3X2BY3M"/>
    <x v="973"/>
    <x v="4"/>
    <s v="Heating,Cooling&amp;AirQuality"/>
    <s v="WaterHeaters&amp;Geysers"/>
    <s v="InstantWaterHeaters"/>
    <m/>
    <n v="7299"/>
    <n v="0.51"/>
    <s v="Yes"/>
    <x v="0"/>
    <x v="3"/>
    <x v="1"/>
    <n v="10324"/>
    <n v="75354876"/>
    <n v="10999"/>
    <n v="14699"/>
    <n v="7.49"/>
    <n v="10.98"/>
  </r>
  <r>
    <s v="B00F159RIK"/>
    <x v="974"/>
    <x v="4"/>
    <s v="Kitchen&amp;HomeAppliances"/>
    <s v="Vacuum,Cleaning&amp;Ironing"/>
    <s v="Irons,Steamers&amp;Accessories"/>
    <s v="Irons"/>
    <n v="625"/>
    <n v="0.2"/>
    <s v="No"/>
    <x v="1"/>
    <x v="6"/>
    <x v="0"/>
    <n v="5355"/>
    <n v="3346875"/>
    <n v="-245.2"/>
    <n v="-456.12"/>
    <n v="-667.04"/>
    <n v="-877.96"/>
  </r>
  <r>
    <s v="B08MV82R99"/>
    <x v="975"/>
    <x v="4"/>
    <s v="Heating,Cooling&amp;AirQuality"/>
    <s v="WaterHeaters&amp;Geysers"/>
    <s v="ImmersionRods"/>
    <m/>
    <n v="1020"/>
    <n v="0.36"/>
    <s v="No"/>
    <x v="0"/>
    <x v="5"/>
    <x v="3"/>
    <n v="3366"/>
    <n v="3433320"/>
    <n v="1387"/>
    <n v="1754"/>
    <n v="7.84"/>
    <n v="11.58"/>
  </r>
  <r>
    <s v="B09VKWGZD7"/>
    <x v="976"/>
    <x v="4"/>
    <s v="Kitchen&amp;HomeAppliances"/>
    <s v="Vacuum,Cleaning&amp;Ironing"/>
    <s v="PressureWashers,Steam&amp;WindowCleaners"/>
    <m/>
    <n v="8990"/>
    <n v="0.47"/>
    <s v="No"/>
    <x v="0"/>
    <x v="1"/>
    <x v="4"/>
    <n v="1017"/>
    <n v="9142830"/>
    <n v="13191"/>
    <n v="17392"/>
    <n v="8.1300000000000008"/>
    <n v="11.96"/>
  </r>
  <r>
    <s v="B009P2LK80"/>
    <x v="977"/>
    <x v="4"/>
    <s v="Heating,Cooling&amp;AirQuality"/>
    <s v="RoomHeaters"/>
    <s v="HalogenHeaters"/>
    <m/>
    <n v="1639"/>
    <n v="0.14000000000000001"/>
    <s v="No"/>
    <x v="0"/>
    <x v="6"/>
    <x v="7"/>
    <n v="787"/>
    <n v="1289893"/>
    <n v="1869"/>
    <n v="2099"/>
    <n v="7.26"/>
    <n v="10.82"/>
  </r>
  <r>
    <s v="B00A7PLVU6"/>
    <x v="978"/>
    <x v="4"/>
    <s v="Kitchen&amp;HomeAppliances"/>
    <s v="SmallKitchenAppliances"/>
    <s v="HandBlenders"/>
    <m/>
    <n v="899"/>
    <n v="0.16"/>
    <s v="No"/>
    <x v="1"/>
    <x v="6"/>
    <x v="0"/>
    <n v="18462"/>
    <n v="16597338"/>
    <n v="-372.22"/>
    <n v="-686.74400000000003"/>
    <n v="-1001.268"/>
    <n v="-1315.7919999999999"/>
  </r>
  <r>
    <s v="B0B25DJ352"/>
    <x v="979"/>
    <x v="4"/>
    <s v="Kitchen&amp;HomeAppliances"/>
    <s v="SmallKitchenAppliances"/>
    <s v="EggBoilers"/>
    <m/>
    <n v="1199"/>
    <n v="0.71"/>
    <s v="Yes"/>
    <x v="0"/>
    <x v="7"/>
    <x v="4"/>
    <n v="629"/>
    <n v="754171"/>
    <n v="2045"/>
    <n v="2891"/>
    <n v="7.89"/>
    <n v="11.48"/>
  </r>
  <r>
    <s v="B013B2WGT6"/>
    <x v="980"/>
    <x v="4"/>
    <s v="Kitchen&amp;HomeAppliances"/>
    <s v="SmallKitchenAppliances"/>
    <s v="DigitalKitchenScales"/>
    <m/>
    <n v="1899"/>
    <n v="0.42"/>
    <s v="No"/>
    <x v="0"/>
    <x v="1"/>
    <x v="4"/>
    <n v="15276"/>
    <n v="29009124"/>
    <n v="2699"/>
    <n v="3499"/>
    <n v="8.18"/>
    <n v="12.06"/>
  </r>
  <r>
    <s v="B097RJ867P"/>
    <x v="981"/>
    <x v="4"/>
    <s v="Kitchen&amp;HomeAppliances"/>
    <s v="SmallKitchenAppliances"/>
    <s v="DeepFatFryers"/>
    <s v="AirFryers"/>
    <n v="11595"/>
    <n v="0.24"/>
    <s v="No"/>
    <x v="0"/>
    <x v="4"/>
    <x v="5"/>
    <n v="2981"/>
    <n v="34564695"/>
    <n v="14391"/>
    <n v="17187"/>
    <n v="8.56"/>
    <n v="12.72"/>
  </r>
  <r>
    <s v="B091V8HK8Z"/>
    <x v="982"/>
    <x v="4"/>
    <s v="Kitchen&amp;HomeAppliances"/>
    <s v="SmallKitchenAppliances"/>
    <s v="Kettles&amp;HotWaterDispensers"/>
    <s v="ElectricKettles"/>
    <n v="1750"/>
    <n v="0.23"/>
    <s v="No"/>
    <x v="0"/>
    <x v="4"/>
    <x v="11"/>
    <n v="2466"/>
    <n v="4315500"/>
    <n v="2155"/>
    <n v="2560"/>
    <n v="7.37"/>
    <n v="10.94"/>
  </r>
  <r>
    <s v="B071VNHMX2"/>
    <x v="983"/>
    <x v="4"/>
    <s v="Kitchen&amp;HomeAppliances"/>
    <s v="SmallKitchenAppliances"/>
    <s v="Pop-upToasters"/>
    <m/>
    <n v="2095"/>
    <n v="0"/>
    <s v="No"/>
    <x v="0"/>
    <x v="8"/>
    <x v="6"/>
    <n v="7949"/>
    <n v="16653155"/>
    <n v="2095"/>
    <n v="2095"/>
    <n v="9"/>
    <n v="13.5"/>
  </r>
  <r>
    <s v="B08MVSGXMY"/>
    <x v="984"/>
    <x v="4"/>
    <s v="Heating,Cooling&amp;AirQuality"/>
    <s v="RoomHeaters"/>
    <s v="ElectricHeaters"/>
    <m/>
    <n v="2300"/>
    <n v="0.35"/>
    <s v="No"/>
    <x v="0"/>
    <x v="5"/>
    <x v="11"/>
    <n v="95"/>
    <n v="218500"/>
    <n v="3102"/>
    <n v="3904"/>
    <n v="7.25"/>
    <n v="10.7"/>
  </r>
  <r>
    <s v="B00H0B29DI"/>
    <x v="985"/>
    <x v="4"/>
    <s v="Heating,Cooling&amp;AirQuality"/>
    <s v="RoomHeaters"/>
    <s v="HeatConvectors"/>
    <m/>
    <n v="2990"/>
    <n v="0.26"/>
    <s v="No"/>
    <x v="0"/>
    <x v="4"/>
    <x v="11"/>
    <n v="1558"/>
    <n v="4658420"/>
    <n v="3781"/>
    <n v="4572"/>
    <n v="7.34"/>
    <n v="10.88"/>
  </r>
  <r>
    <s v="B01GZSQJPA"/>
    <x v="986"/>
    <x v="4"/>
    <s v="Kitchen&amp;HomeAppliances"/>
    <s v="SmallKitchenAppliances"/>
    <s v="MixerGrinders"/>
    <m/>
    <n v="4295"/>
    <n v="0.14000000000000001"/>
    <s v="No"/>
    <x v="0"/>
    <x v="6"/>
    <x v="3"/>
    <n v="26543"/>
    <n v="114002185"/>
    <n v="4891"/>
    <n v="5487"/>
    <n v="8.06"/>
    <n v="12.02"/>
  </r>
  <r>
    <s v="B08VGFX2B6"/>
    <x v="987"/>
    <x v="4"/>
    <s v="HomeStorage&amp;Organization"/>
    <s v="LaundryOrganization"/>
    <s v="LaundryBaskets"/>
    <m/>
    <n v="199"/>
    <n v="0.11"/>
    <s v="No"/>
    <x v="1"/>
    <x v="6"/>
    <x v="3"/>
    <n v="3688"/>
    <n v="733912"/>
    <n v="-84.344999999999999"/>
    <n v="-156.10400000000001"/>
    <n v="-227.863"/>
    <n v="-299.62200000000001"/>
  </r>
  <r>
    <s v="B09GYBZPHF"/>
    <x v="988"/>
    <x v="4"/>
    <s v="Kitchen&amp;HomeAppliances"/>
    <s v="SmallKitchenAppliances"/>
    <s v="MixerGrinders"/>
    <m/>
    <n v="2499"/>
    <n v="0.54"/>
    <s v="Yes"/>
    <x v="0"/>
    <x v="3"/>
    <x v="11"/>
    <n v="4383"/>
    <n v="10953117"/>
    <n v="3849"/>
    <n v="5199"/>
    <n v="7.06"/>
    <n v="10.32"/>
  </r>
  <r>
    <s v="B0B4KPCBSH"/>
    <x v="989"/>
    <x v="4"/>
    <s v="Kitchen&amp;HomeAppliances"/>
    <s v="Coffee,Tea&amp;Espresso"/>
    <s v="CoffeeGrinders"/>
    <s v="ElectricGrinders"/>
    <n v="499"/>
    <n v="0.51"/>
    <s v="Yes"/>
    <x v="1"/>
    <x v="3"/>
    <x v="8"/>
    <n v="478"/>
    <n v="238522"/>
    <n v="-118.44499999999999"/>
    <n v="-240.50399999999999"/>
    <n v="-362.56299999999999"/>
    <n v="-484.62200000000001"/>
  </r>
  <r>
    <s v="B09CGLY5CX"/>
    <x v="990"/>
    <x v="4"/>
    <s v="Heating,Cooling&amp;AirQuality"/>
    <s v="RoomHeaters"/>
    <s v="ElectricHeaters"/>
    <m/>
    <n v="2400"/>
    <n v="0.18"/>
    <s v="No"/>
    <x v="0"/>
    <x v="6"/>
    <x v="1"/>
    <n v="237"/>
    <n v="568800"/>
    <n v="2841"/>
    <n v="3282"/>
    <n v="7.82"/>
    <n v="11.64"/>
  </r>
  <r>
    <s v="B09JN37WBX"/>
    <x v="991"/>
    <x v="4"/>
    <s v="Kitchen&amp;HomeAppliances"/>
    <s v="Vacuum,Cleaning&amp;Ironing"/>
    <s v="Irons,Steamers&amp;Accessories"/>
    <s v="LintShavers"/>
    <n v="749"/>
    <n v="0.56999999999999995"/>
    <s v="Yes"/>
    <x v="1"/>
    <x v="3"/>
    <x v="13"/>
    <n v="124"/>
    <n v="92876"/>
    <n v="-154.61500000000001"/>
    <n v="-323.77800000000002"/>
    <n v="-492.94099999999997"/>
    <n v="-662.10400000000004"/>
  </r>
  <r>
    <s v="B01I1LDZGA"/>
    <x v="992"/>
    <x v="4"/>
    <s v="Kitchen&amp;HomeAppliances"/>
    <s v="SmallKitchenAppliances"/>
    <s v="Kettles&amp;HotWaterDispensers"/>
    <s v="ElectricKettles"/>
    <n v="1775"/>
    <n v="0.16"/>
    <s v="No"/>
    <x v="0"/>
    <x v="6"/>
    <x v="2"/>
    <n v="14667"/>
    <n v="26033925"/>
    <n v="2051"/>
    <n v="2327"/>
    <n v="7.64"/>
    <n v="11.38"/>
  </r>
  <r>
    <s v="B0BN2576GQ"/>
    <x v="993"/>
    <x v="4"/>
    <s v="Kitchen&amp;HomeAppliances"/>
    <s v="Vacuum,Cleaning&amp;Ironing"/>
    <s v="Irons,Steamers&amp;Accessories"/>
    <s v="LintShavers"/>
    <n v="1599"/>
    <n v="0.71"/>
    <s v="Yes"/>
    <x v="0"/>
    <x v="7"/>
    <x v="7"/>
    <n v="6"/>
    <n v="9594"/>
    <n v="2729"/>
    <n v="3859"/>
    <n v="6.69"/>
    <n v="9.68"/>
  </r>
  <r>
    <s v="B06XPYRWV5"/>
    <x v="994"/>
    <x v="4"/>
    <s v="Kitchen&amp;HomeAppliances"/>
    <s v="SmallKitchenAppliances"/>
    <s v="Pop-upToasters"/>
    <m/>
    <n v="1795"/>
    <n v="0.39"/>
    <s v="No"/>
    <x v="0"/>
    <x v="5"/>
    <x v="0"/>
    <n v="4244"/>
    <n v="7617980"/>
    <n v="2491"/>
    <n v="3187"/>
    <n v="8.01"/>
    <n v="11.82"/>
  </r>
  <r>
    <s v="B01N1XVVLC"/>
    <x v="995"/>
    <x v="4"/>
    <s v="Heating,Cooling&amp;AirQuality"/>
    <s v="RoomHeaters"/>
    <s v="FanHeaters"/>
    <m/>
    <n v="15999"/>
    <n v="0.4"/>
    <s v="No"/>
    <x v="0"/>
    <x v="5"/>
    <x v="3"/>
    <n v="1017"/>
    <n v="16270983"/>
    <n v="22408"/>
    <n v="28817"/>
    <n v="7.8"/>
    <n v="11.5"/>
  </r>
  <r>
    <s v="B00O2R38C4"/>
    <x v="996"/>
    <x v="4"/>
    <s v="Heating,Cooling&amp;AirQuality"/>
    <s v="Fans"/>
    <s v="ExhaustFans"/>
    <m/>
    <n v="1490"/>
    <n v="0.33"/>
    <s v="No"/>
    <x v="0"/>
    <x v="5"/>
    <x v="3"/>
    <n v="12999"/>
    <n v="19368510"/>
    <n v="1981"/>
    <n v="2472"/>
    <n v="7.87"/>
    <n v="11.64"/>
  </r>
  <r>
    <s v="B0B2CZTCL2"/>
    <x v="997"/>
    <x v="4"/>
    <s v="Kitchen&amp;HomeAppliances"/>
    <s v="SmallKitchenAppliances"/>
    <s v="Kettles&amp;HotWaterDispensers"/>
    <s v="Kettle&amp;ToasterSets"/>
    <n v="1999"/>
    <n v="0.35"/>
    <s v="No"/>
    <x v="0"/>
    <x v="5"/>
    <x v="11"/>
    <n v="311"/>
    <n v="621689"/>
    <n v="2699"/>
    <n v="3399"/>
    <n v="7.25"/>
    <n v="10.7"/>
  </r>
  <r>
    <s v="B00PVT30YI"/>
    <x v="998"/>
    <x v="4"/>
    <s v="Kitchen&amp;HomeAppliances"/>
    <s v="Coffee,Tea&amp;Espresso"/>
    <s v="DripCoffeeMachines"/>
    <m/>
    <n v="499"/>
    <n v="0.41"/>
    <s v="No"/>
    <x v="1"/>
    <x v="1"/>
    <x v="3"/>
    <n v="4238"/>
    <n v="2114762"/>
    <n v="-141.69499999999999"/>
    <n v="-277.92399999999998"/>
    <n v="-414.15300000000002"/>
    <n v="-550.38199999999995"/>
  </r>
  <r>
    <s v="B00SH18114"/>
    <x v="999"/>
    <x v="4"/>
    <s v="Kitchen&amp;HomeAppliances"/>
    <s v="SmallKitchenAppliances"/>
    <s v="VacuumSealers"/>
    <m/>
    <n v="299"/>
    <n v="0.46"/>
    <s v="No"/>
    <x v="1"/>
    <x v="1"/>
    <x v="13"/>
    <n v="2781"/>
    <n v="831519"/>
    <n v="-75.17"/>
    <n v="-151.64400000000001"/>
    <n v="-228.11799999999999"/>
    <n v="-304.59199999999998"/>
  </r>
  <r>
    <s v="B00E9G8KOY"/>
    <x v="1000"/>
    <x v="4"/>
    <s v="Kitchen&amp;HomeAppliances"/>
    <s v="WaterPurifiers&amp;Accessories"/>
    <s v="WaterPurifierAccessories"/>
    <m/>
    <n v="600"/>
    <n v="0"/>
    <s v="No"/>
    <x v="1"/>
    <x v="8"/>
    <x v="3"/>
    <n v="10907"/>
    <n v="6544200"/>
    <n v="-295.89999999999998"/>
    <n v="-534.66999999999996"/>
    <n v="-773.44"/>
    <n v="-1012.21"/>
  </r>
  <r>
    <s v="B00H3H03Q4"/>
    <x v="1001"/>
    <x v="4"/>
    <s v="Kitchen&amp;HomeAppliances"/>
    <s v="WaterPurifiers&amp;Accessories"/>
    <s v="WaterCartridges"/>
    <m/>
    <n v="1130"/>
    <n v="0"/>
    <s v="No"/>
    <x v="0"/>
    <x v="8"/>
    <x v="0"/>
    <n v="13250"/>
    <n v="14972500"/>
    <n v="1130"/>
    <n v="1130"/>
    <n v="8.4"/>
    <n v="12.6"/>
  </r>
  <r>
    <s v="B0756K5DYZ"/>
    <x v="1002"/>
    <x v="4"/>
    <s v="Kitchen&amp;HomeAppliances"/>
    <s v="SmallKitchenAppliances"/>
    <s v="MixerGrinders"/>
    <m/>
    <n v="6295"/>
    <n v="0.48"/>
    <s v="No"/>
    <x v="0"/>
    <x v="1"/>
    <x v="2"/>
    <n v="43070"/>
    <n v="271125650"/>
    <n v="9341"/>
    <n v="12387"/>
    <n v="7.32"/>
    <n v="10.74"/>
  </r>
  <r>
    <s v="B0188KPKB2"/>
    <x v="1003"/>
    <x v="4"/>
    <s v="Kitchen&amp;HomeAppliances"/>
    <s v="SmallKitchenAppliances"/>
    <s v="MixerGrinders"/>
    <m/>
    <n v="9455"/>
    <n v="0.62"/>
    <s v="Yes"/>
    <x v="0"/>
    <x v="0"/>
    <x v="3"/>
    <n v="11828"/>
    <n v="111833740"/>
    <n v="15311"/>
    <n v="21167"/>
    <n v="7.58"/>
    <n v="11.06"/>
  </r>
  <r>
    <s v="B091KNVNS9"/>
    <x v="1004"/>
    <x v="4"/>
    <s v="Kitchen&amp;HomeAppliances"/>
    <s v="SmallKitchenAppliances"/>
    <s v="EggBoilers"/>
    <m/>
    <n v="699"/>
    <n v="0.47"/>
    <s v="No"/>
    <x v="1"/>
    <x v="1"/>
    <x v="3"/>
    <n v="1240"/>
    <n v="866760"/>
    <n v="-179.66499999999999"/>
    <n v="-358.68799999999999"/>
    <n v="-537.71100000000001"/>
    <n v="-716.73400000000004"/>
  </r>
  <r>
    <s v="B075JJ5NQC"/>
    <x v="1005"/>
    <x v="4"/>
    <s v="Kitchen&amp;HomeAppliances"/>
    <s v="SmallKitchenAppliances"/>
    <s v="MixerGrinders"/>
    <m/>
    <n v="4999"/>
    <n v="0.36"/>
    <s v="No"/>
    <x v="0"/>
    <x v="5"/>
    <x v="1"/>
    <n v="20869"/>
    <n v="104324131"/>
    <n v="6799"/>
    <n v="8599"/>
    <n v="7.64"/>
    <n v="11.28"/>
  </r>
  <r>
    <s v="B0B5KZ3C53"/>
    <x v="1006"/>
    <x v="4"/>
    <s v="Kitchen&amp;HomeAppliances"/>
    <s v="SmallKitchenAppliances"/>
    <s v="Rice&amp;PastaCookers"/>
    <m/>
    <n v="2900"/>
    <n v="0.45"/>
    <s v="No"/>
    <x v="0"/>
    <x v="1"/>
    <x v="7"/>
    <n v="441"/>
    <n v="1278900"/>
    <n v="4201"/>
    <n v="5502"/>
    <n v="6.95"/>
    <n v="10.199999999999999"/>
  </r>
  <r>
    <s v="B09NTHQRW3"/>
    <x v="1007"/>
    <x v="4"/>
    <s v="Kitchen&amp;HomeAppliances"/>
    <s v="SmallKitchenAppliances"/>
    <s v="HandBlenders"/>
    <m/>
    <n v="2499"/>
    <n v="0.2"/>
    <s v="No"/>
    <x v="0"/>
    <x v="6"/>
    <x v="3"/>
    <n v="1034"/>
    <n v="2583966"/>
    <n v="2999"/>
    <n v="3499"/>
    <n v="8"/>
    <n v="11.9"/>
  </r>
  <r>
    <s v="B008YW3CYM"/>
    <x v="1008"/>
    <x v="4"/>
    <s v="Kitchen&amp;HomeAppliances"/>
    <s v="Vacuum,Cleaning&amp;Ironing"/>
    <s v="Irons,Steamers&amp;Accessories"/>
    <s v="Irons"/>
    <n v="1190"/>
    <n v="0.48"/>
    <s v="No"/>
    <x v="0"/>
    <x v="1"/>
    <x v="3"/>
    <n v="37126"/>
    <n v="44179940"/>
    <n v="1764"/>
    <n v="2338"/>
    <n v="7.72"/>
    <n v="11.34"/>
  </r>
  <r>
    <s v="B07QHHCB27"/>
    <x v="1009"/>
    <x v="4"/>
    <s v="Kitchen&amp;HomeAppliances"/>
    <s v="SmallKitchenAppliances"/>
    <s v="HandBlenders"/>
    <m/>
    <n v="2100"/>
    <n v="0.28999999999999998"/>
    <s v="No"/>
    <x v="0"/>
    <x v="4"/>
    <x v="3"/>
    <n v="6355"/>
    <n v="13345500"/>
    <n v="2701"/>
    <n v="3302"/>
    <n v="7.91"/>
    <n v="11.72"/>
  </r>
  <r>
    <s v="B0BMFD94VD"/>
    <x v="1010"/>
    <x v="4"/>
    <s v="Kitchen&amp;HomeAppliances"/>
    <s v="SmallKitchenAppliances"/>
    <s v="VacuumSealers"/>
    <m/>
    <n v="499"/>
    <n v="0.6"/>
    <s v="Yes"/>
    <x v="1"/>
    <x v="3"/>
    <x v="8"/>
    <n v="12"/>
    <n v="5988"/>
    <n v="-95.9"/>
    <n v="-204.45"/>
    <n v="-313"/>
    <n v="-421.55"/>
  </r>
  <r>
    <s v="B00HZIOGXW"/>
    <x v="1011"/>
    <x v="4"/>
    <s v="Heating,Cooling&amp;AirQuality"/>
    <s v="WaterHeaters&amp;Geysers"/>
    <s v="ImmersionRods"/>
    <m/>
    <n v="825"/>
    <n v="0.26"/>
    <s v="No"/>
    <x v="1"/>
    <x v="4"/>
    <x v="3"/>
    <n v="13165"/>
    <n v="10861125"/>
    <n v="-300.77"/>
    <n v="-565.01400000000001"/>
    <n v="-829.25800000000004"/>
    <n v="-1093.502"/>
  </r>
  <r>
    <s v="B09CKSYBLR"/>
    <x v="1012"/>
    <x v="4"/>
    <s v="Kitchen&amp;HomeAppliances"/>
    <s v="SmallKitchenAppliances"/>
    <s v="MiniFoodProcessors&amp;Choppers"/>
    <m/>
    <n v="1499"/>
    <n v="0.33"/>
    <s v="No"/>
    <x v="0"/>
    <x v="5"/>
    <x v="3"/>
    <n v="1646"/>
    <n v="2467354"/>
    <n v="1999"/>
    <n v="2499"/>
    <n v="7.87"/>
    <n v="11.64"/>
  </r>
  <r>
    <s v="B072J83V9W"/>
    <x v="1013"/>
    <x v="4"/>
    <s v="Kitchen&amp;HomeAppliances"/>
    <s v="Vacuum,Cleaning&amp;Ironing"/>
    <s v="Vacuums&amp;FloorCare"/>
    <s v="Vacuums"/>
    <n v="9995"/>
    <n v="0.1"/>
    <s v="No"/>
    <x v="0"/>
    <x v="8"/>
    <x v="5"/>
    <n v="17994"/>
    <n v="179850030"/>
    <n v="10991"/>
    <n v="11987"/>
    <n v="8.6999999999999993"/>
    <n v="13"/>
  </r>
  <r>
    <s v="B09MTLG4TP"/>
    <x v="1014"/>
    <x v="4"/>
    <s v="Kitchen&amp;HomeAppliances"/>
    <s v="Vacuum,Cleaning&amp;Ironing"/>
    <s v="Irons,Steamers&amp;Accessories"/>
    <s v="LintShavers"/>
    <n v="999"/>
    <n v="0.55000000000000004"/>
    <s v="Yes"/>
    <x v="1"/>
    <x v="3"/>
    <x v="4"/>
    <n v="610"/>
    <n v="609390"/>
    <n v="-221.92500000000001"/>
    <n v="-456.38"/>
    <n v="-690.83500000000004"/>
    <n v="-925.29"/>
  </r>
  <r>
    <s v="B097XJQZ8H"/>
    <x v="1015"/>
    <x v="4"/>
    <s v="Kitchen&amp;HomeAppliances"/>
    <s v="SmallKitchenAppliances"/>
    <s v="MixerGrinders"/>
    <m/>
    <n v="6000"/>
    <n v="0.59"/>
    <s v="Yes"/>
    <x v="0"/>
    <x v="3"/>
    <x v="3"/>
    <n v="8866"/>
    <n v="53196000"/>
    <n v="9536"/>
    <n v="13072"/>
    <n v="7.61"/>
    <n v="11.12"/>
  </r>
  <r>
    <s v="B00935MD1C"/>
    <x v="1016"/>
    <x v="4"/>
    <s v="Kitchen&amp;HomeAppliances"/>
    <s v="SmallKitchenAppliances"/>
    <s v="Rice&amp;PastaCookers"/>
    <m/>
    <n v="3945"/>
    <n v="0.31"/>
    <s v="No"/>
    <x v="0"/>
    <x v="5"/>
    <x v="7"/>
    <n v="13406"/>
    <n v="52886670"/>
    <n v="5171"/>
    <n v="6397"/>
    <n v="7.09"/>
    <n v="10.48"/>
  </r>
  <r>
    <s v="B0BR4F878Q"/>
    <x v="1017"/>
    <x v="4"/>
    <s v="Heating,Cooling&amp;AirQuality"/>
    <s v="WaterHeaters&amp;Geysers"/>
    <s v="InstantWaterHeaters"/>
    <m/>
    <n v="1999"/>
    <n v="0.28000000000000003"/>
    <s v="No"/>
    <x v="0"/>
    <x v="4"/>
    <x v="20"/>
    <n v="53803"/>
    <n v="107552197"/>
    <n v="2559"/>
    <n v="3119"/>
    <n v="9.32"/>
    <n v="13.84"/>
  </r>
  <r>
    <s v="B0B3G5XZN5"/>
    <x v="1018"/>
    <x v="4"/>
    <s v="Kitchen&amp;HomeAppliances"/>
    <s v="SmallKitchenAppliances"/>
    <s v="HandBlenders"/>
    <m/>
    <n v="3499"/>
    <n v="0.2"/>
    <s v="No"/>
    <x v="0"/>
    <x v="6"/>
    <x v="6"/>
    <n v="546"/>
    <n v="1910454"/>
    <n v="4199"/>
    <n v="4899"/>
    <n v="8.8000000000000007"/>
    <n v="13.1"/>
  </r>
  <r>
    <s v="B07WKB69RS"/>
    <x v="1019"/>
    <x v="4"/>
    <s v="Heating,Cooling&amp;AirQuality"/>
    <s v="WaterHeaters&amp;Geysers"/>
    <s v="InstantWaterHeaters"/>
    <m/>
    <n v="5550"/>
    <n v="0.62"/>
    <s v="Yes"/>
    <x v="0"/>
    <x v="0"/>
    <x v="1"/>
    <n v="5292"/>
    <n v="29370600"/>
    <n v="9012"/>
    <n v="12474"/>
    <n v="7.38"/>
    <n v="10.76"/>
  </r>
  <r>
    <s v="B09DL9978Y"/>
    <x v="1020"/>
    <x v="4"/>
    <s v="Heating,Cooling&amp;AirQuality"/>
    <s v="WaterHeaters&amp;Geysers"/>
    <s v="InstantWaterHeaters"/>
    <m/>
    <n v="4590"/>
    <n v="0.48"/>
    <s v="No"/>
    <x v="0"/>
    <x v="1"/>
    <x v="3"/>
    <n v="444"/>
    <n v="2037960"/>
    <n v="6781"/>
    <n v="8972"/>
    <n v="7.72"/>
    <n v="11.34"/>
  </r>
  <r>
    <s v="B06XMZV7RH"/>
    <x v="1021"/>
    <x v="4"/>
    <s v="Kitchen&amp;HomeAppliances"/>
    <s v="SmallKitchenAppliances"/>
    <s v="DigitalKitchenScales"/>
    <m/>
    <n v="499"/>
    <n v="0.38"/>
    <s v="No"/>
    <x v="1"/>
    <x v="5"/>
    <x v="2"/>
    <n v="4584"/>
    <n v="2287416"/>
    <n v="-149.91"/>
    <n v="-291.00200000000001"/>
    <n v="-432.09399999999999"/>
    <n v="-573.18600000000004"/>
  </r>
  <r>
    <s v="B09WMTJPG7"/>
    <x v="1022"/>
    <x v="4"/>
    <s v="Heating,Cooling&amp;AirQuality"/>
    <s v="WaterHeaters&amp;Geysers"/>
    <s v="InstantWaterHeaters"/>
    <m/>
    <n v="4400"/>
    <n v="0.41"/>
    <s v="No"/>
    <x v="0"/>
    <x v="1"/>
    <x v="3"/>
    <n v="14947"/>
    <n v="65766800"/>
    <n v="6201"/>
    <n v="8002"/>
    <n v="7.79"/>
    <n v="11.48"/>
  </r>
  <r>
    <s v="B09ZK6THRR"/>
    <x v="1023"/>
    <x v="4"/>
    <s v="Kitchen&amp;HomeAppliances"/>
    <s v="Vacuum,Cleaning&amp;Ironing"/>
    <s v="Irons,Steamers&amp;Accessories"/>
    <s v="Irons"/>
    <n v="1000"/>
    <n v="0.52"/>
    <s v="Yes"/>
    <x v="0"/>
    <x v="3"/>
    <x v="0"/>
    <n v="1559"/>
    <n v="1559000"/>
    <n v="1521"/>
    <n v="2042"/>
    <n v="7.88"/>
    <n v="11.56"/>
  </r>
  <r>
    <s v="B07MP21WJD"/>
    <x v="1024"/>
    <x v="4"/>
    <s v="Kitchen&amp;HomeAppliances"/>
    <s v="Vacuum,Cleaning&amp;Ironing"/>
    <s v="Irons,Steamers&amp;Accessories"/>
    <s v="LintShavers"/>
    <n v="299"/>
    <n v="0.18"/>
    <s v="No"/>
    <x v="1"/>
    <x v="6"/>
    <x v="3"/>
    <n v="1660"/>
    <n v="496340"/>
    <n v="-118.31"/>
    <n v="-220.46199999999999"/>
    <n v="-322.61399999999998"/>
    <n v="-424.76600000000002"/>
  </r>
  <r>
    <s v="B09XB1R2F3"/>
    <x v="1025"/>
    <x v="4"/>
    <s v="Kitchen&amp;HomeAppliances"/>
    <s v="Vacuum,Cleaning&amp;Ironing"/>
    <s v="Irons,Steamers&amp;Accessories"/>
    <s v="LintShavers"/>
    <n v="799"/>
    <n v="0.78"/>
    <s v="Yes"/>
    <x v="1"/>
    <x v="7"/>
    <x v="12"/>
    <n v="132"/>
    <n v="105468"/>
    <n v="-85.61"/>
    <n v="-218.08199999999999"/>
    <n v="-350.55399999999997"/>
    <n v="-483.02600000000001"/>
  </r>
  <r>
    <s v="B08Y5QJXSR"/>
    <x v="1026"/>
    <x v="4"/>
    <s v="Heating,Cooling&amp;AirQuality"/>
    <s v="Fans"/>
    <s v="CeilingFans"/>
    <m/>
    <n v="5190"/>
    <n v="0.31"/>
    <s v="No"/>
    <x v="0"/>
    <x v="5"/>
    <x v="4"/>
    <n v="28629"/>
    <n v="148584510"/>
    <n v="6811"/>
    <n v="8432"/>
    <n v="8.2899999999999991"/>
    <n v="12.28"/>
  </r>
  <r>
    <s v="B07WJXCTG9"/>
    <x v="1027"/>
    <x v="4"/>
    <s v="Kitchen&amp;HomeAppliances"/>
    <s v="SmallKitchenAppliances"/>
    <s v="Kettles&amp;HotWaterDispensers"/>
    <s v="ElectricKettles"/>
    <n v="1345"/>
    <n v="0.48"/>
    <s v="No"/>
    <x v="0"/>
    <x v="1"/>
    <x v="2"/>
    <n v="8446"/>
    <n v="11359870"/>
    <n v="1991"/>
    <n v="2637"/>
    <n v="7.32"/>
    <n v="10.74"/>
  </r>
  <r>
    <s v="B09NBZ36F7"/>
    <x v="1028"/>
    <x v="4"/>
    <s v="Kitchen&amp;HomeAppliances"/>
    <s v="SmallKitchenAppliances"/>
    <s v="InductionCooktop"/>
    <m/>
    <n v="4000"/>
    <n v="0.48"/>
    <s v="No"/>
    <x v="0"/>
    <x v="1"/>
    <x v="0"/>
    <n v="11199"/>
    <n v="44796000"/>
    <n v="5911"/>
    <n v="7822"/>
    <n v="7.92"/>
    <n v="11.64"/>
  </r>
  <r>
    <s v="B0912WJ87V"/>
    <x v="1029"/>
    <x v="7"/>
    <s v="CarAccessories"/>
    <s v="InteriorAccessories"/>
    <s v="AirPurifiers&amp;Ionizers"/>
    <m/>
    <n v="4000"/>
    <n v="0.42"/>
    <s v="No"/>
    <x v="0"/>
    <x v="1"/>
    <x v="11"/>
    <n v="1118"/>
    <n v="4472000"/>
    <n v="5661"/>
    <n v="7322"/>
    <n v="7.18"/>
    <n v="10.56"/>
  </r>
  <r>
    <s v="B0BMTZ4T1D"/>
    <x v="1030"/>
    <x v="4"/>
    <s v="Heating,Cooling&amp;AirQuality"/>
    <s v="RoomHeaters"/>
    <s v="FanHeaters"/>
    <m/>
    <n v="1599"/>
    <n v="0.51"/>
    <s v="Yes"/>
    <x v="0"/>
    <x v="3"/>
    <x v="6"/>
    <n v="11"/>
    <n v="17589"/>
    <n v="2414"/>
    <n v="3229"/>
    <n v="8.49"/>
    <n v="12.48"/>
  </r>
  <r>
    <s v="B07Z51CGGH"/>
    <x v="1031"/>
    <x v="4"/>
    <s v="Kitchen&amp;HomeAppliances"/>
    <s v="Vacuum,Cleaning&amp;Ironing"/>
    <s v="Vacuums&amp;FloorCare"/>
    <s v="Vacuums"/>
    <n v="9999"/>
    <n v="0.45"/>
    <s v="No"/>
    <x v="0"/>
    <x v="1"/>
    <x v="11"/>
    <n v="4353"/>
    <n v="43525647"/>
    <n v="14499"/>
    <n v="18999"/>
    <n v="7.15"/>
    <n v="10.5"/>
  </r>
  <r>
    <s v="B0BDG6QDYD"/>
    <x v="1032"/>
    <x v="4"/>
    <s v="Heating,Cooling&amp;AirQuality"/>
    <s v="RoomHeaters"/>
    <s v="FanHeaters"/>
    <m/>
    <n v="1990"/>
    <n v="0.55000000000000004"/>
    <s v="Yes"/>
    <x v="0"/>
    <x v="3"/>
    <x v="3"/>
    <n v="185"/>
    <n v="368150"/>
    <n v="3081"/>
    <n v="4172"/>
    <n v="7.65"/>
    <n v="11.2"/>
  </r>
  <r>
    <s v="B00YQLG7GK"/>
    <x v="1033"/>
    <x v="4"/>
    <s v="Kitchen&amp;HomeAppliances"/>
    <s v="SmallKitchenAppliances"/>
    <s v="HandBlenders"/>
    <m/>
    <n v="1695"/>
    <n v="0"/>
    <s v="No"/>
    <x v="0"/>
    <x v="8"/>
    <x v="0"/>
    <n v="14290"/>
    <n v="24221550"/>
    <n v="1695"/>
    <n v="1695"/>
    <n v="8.4"/>
    <n v="12.6"/>
  </r>
  <r>
    <s v="B00SMJPA9C"/>
    <x v="1034"/>
    <x v="4"/>
    <s v="Kitchen&amp;HomeAppliances"/>
    <s v="Vacuum,Cleaning&amp;Ironing"/>
    <s v="Irons,Steamers&amp;Accessories"/>
    <s v="Irons"/>
    <n v="940"/>
    <n v="0.47"/>
    <s v="No"/>
    <x v="1"/>
    <x v="1"/>
    <x v="3"/>
    <n v="3036"/>
    <n v="2853840"/>
    <n v="-245.16499999999999"/>
    <n v="-487.58800000000002"/>
    <n v="-730.01099999999997"/>
    <n v="-972.43399999999997"/>
  </r>
  <r>
    <s v="B0B9RN5X8B"/>
    <x v="1035"/>
    <x v="4"/>
    <s v="Heating,Cooling&amp;AirQuality"/>
    <s v="WaterHeaters&amp;Geysers"/>
    <s v="InstantWaterHeaters"/>
    <m/>
    <n v="4700"/>
    <n v="0.43"/>
    <s v="No"/>
    <x v="0"/>
    <x v="1"/>
    <x v="0"/>
    <n v="1296"/>
    <n v="6091200"/>
    <n v="6701"/>
    <n v="8702"/>
    <n v="7.97"/>
    <n v="11.74"/>
  </r>
  <r>
    <s v="B08QW937WV"/>
    <x v="1036"/>
    <x v="4"/>
    <s v="Heating,Cooling&amp;AirQuality"/>
    <s v="WaterHeaters&amp;Geysers"/>
    <s v="InstantWaterHeaters"/>
    <m/>
    <n v="2999"/>
    <n v="0.52"/>
    <s v="Yes"/>
    <x v="0"/>
    <x v="3"/>
    <x v="6"/>
    <n v="19"/>
    <n v="56981"/>
    <n v="4550"/>
    <n v="6101"/>
    <n v="8.48"/>
    <n v="12.46"/>
  </r>
  <r>
    <s v="B0B4PPD89B"/>
    <x v="1037"/>
    <x v="4"/>
    <s v="Kitchen&amp;HomeAppliances"/>
    <s v="SmallKitchenAppliances"/>
    <s v="VacuumSealers"/>
    <m/>
    <n v="79"/>
    <n v="0"/>
    <s v="No"/>
    <x v="1"/>
    <x v="8"/>
    <x v="1"/>
    <n v="97"/>
    <n v="7663"/>
    <n v="-35.5"/>
    <n v="-65.900000000000006"/>
    <n v="-96.3"/>
    <n v="-126.7"/>
  </r>
  <r>
    <s v="B08GM5S4CQ"/>
    <x v="1038"/>
    <x v="4"/>
    <s v="Heating,Cooling&amp;AirQuality"/>
    <s v="WaterHeaters&amp;Geysers"/>
    <s v="StorageWaterHeaters"/>
    <m/>
    <n v="14290"/>
    <n v="0.51"/>
    <s v="Yes"/>
    <x v="0"/>
    <x v="3"/>
    <x v="5"/>
    <n v="1771"/>
    <n v="25307590"/>
    <n v="21590"/>
    <n v="28890"/>
    <n v="8.2899999999999991"/>
    <n v="12.18"/>
  </r>
  <r>
    <s v="B00NM6MO26"/>
    <x v="1039"/>
    <x v="4"/>
    <s v="Kitchen&amp;HomeAppliances"/>
    <s v="SmallKitchenAppliances"/>
    <s v="InductionCooktop"/>
    <m/>
    <n v="3945"/>
    <n v="0.32"/>
    <s v="No"/>
    <x v="0"/>
    <x v="5"/>
    <x v="1"/>
    <n v="15034"/>
    <n v="59309130"/>
    <n v="5192"/>
    <n v="6439"/>
    <n v="7.68"/>
    <n v="11.36"/>
  </r>
  <r>
    <s v="B083M7WPZD"/>
    <x v="1040"/>
    <x v="4"/>
    <s v="Kitchen&amp;HomeAppliances"/>
    <s v="Vacuum,Cleaning&amp;Ironing"/>
    <s v="Vacuums&amp;FloorCare"/>
    <s v="Vacuums"/>
    <n v="5999"/>
    <n v="0.47"/>
    <s v="No"/>
    <x v="0"/>
    <x v="1"/>
    <x v="1"/>
    <n v="3242"/>
    <n v="19448758"/>
    <n v="8799"/>
    <n v="11599"/>
    <n v="7.53"/>
    <n v="11.06"/>
  </r>
  <r>
    <s v="B07GLSKXS1"/>
    <x v="1041"/>
    <x v="4"/>
    <s v="Kitchen&amp;HomeAppliances"/>
    <s v="SmallKitchenAppliances"/>
    <s v="Kettles&amp;HotWaterDispensers"/>
    <s v="Kettle&amp;ToasterSets"/>
    <n v="1950"/>
    <n v="0.39"/>
    <s v="No"/>
    <x v="0"/>
    <x v="5"/>
    <x v="2"/>
    <n v="2832"/>
    <n v="5522400"/>
    <n v="2701"/>
    <n v="3452"/>
    <n v="7.41"/>
    <n v="10.92"/>
  </r>
  <r>
    <s v="B09F6KL23R"/>
    <x v="1042"/>
    <x v="4"/>
    <s v="Kitchen&amp;HomeAppliances"/>
    <s v="SmallKitchenAppliances"/>
    <s v="MiniFoodProcessors&amp;Choppers"/>
    <m/>
    <n v="2799"/>
    <n v="0.49"/>
    <s v="No"/>
    <x v="0"/>
    <x v="1"/>
    <x v="1"/>
    <n v="1498"/>
    <n v="4192902"/>
    <n v="4184"/>
    <n v="5569"/>
    <n v="7.51"/>
    <n v="11.02"/>
  </r>
  <r>
    <s v="B094G9L9LT"/>
    <x v="1043"/>
    <x v="4"/>
    <s v="Kitchen&amp;HomeAppliances"/>
    <s v="SmallKitchenAppliances"/>
    <s v="Kettles&amp;HotWaterDispensers"/>
    <s v="ElectricKettles"/>
    <n v="1950"/>
    <n v="0.49"/>
    <s v="No"/>
    <x v="0"/>
    <x v="1"/>
    <x v="11"/>
    <n v="305"/>
    <n v="594750"/>
    <n v="2901"/>
    <n v="3852"/>
    <n v="7.11"/>
    <n v="10.42"/>
  </r>
  <r>
    <s v="B09FZ89DK6"/>
    <x v="1044"/>
    <x v="4"/>
    <s v="Kitchen&amp;HomeAppliances"/>
    <s v="Vacuum,Cleaning&amp;Ironing"/>
    <s v="Vacuums&amp;FloorCare"/>
    <s v="Vacuums"/>
    <n v="9999"/>
    <n v="0.4"/>
    <s v="No"/>
    <x v="0"/>
    <x v="5"/>
    <x v="0"/>
    <n v="1191"/>
    <n v="11908809"/>
    <n v="13999"/>
    <n v="17999"/>
    <n v="8"/>
    <n v="11.8"/>
  </r>
  <r>
    <s v="B0811VCGL5"/>
    <x v="1045"/>
    <x v="4"/>
    <s v="Heating,Cooling&amp;AirQuality"/>
    <s v="AirPurifiers"/>
    <s v="HEPAAirPurifiers"/>
    <m/>
    <n v="12999"/>
    <n v="0.23"/>
    <s v="No"/>
    <x v="0"/>
    <x v="4"/>
    <x v="4"/>
    <n v="4049"/>
    <n v="52632951"/>
    <n v="16028"/>
    <n v="19057"/>
    <n v="8.3699999999999992"/>
    <n v="12.44"/>
  </r>
  <r>
    <s v="B07FXLC2G2"/>
    <x v="1046"/>
    <x v="4"/>
    <s v="Kitchen&amp;HomeAppliances"/>
    <s v="WaterPurifiers&amp;Accessories"/>
    <s v="WaterFilters&amp;Purifiers"/>
    <m/>
    <n v="699"/>
    <n v="0"/>
    <s v="No"/>
    <x v="1"/>
    <x v="8"/>
    <x v="0"/>
    <n v="3160"/>
    <n v="2208840"/>
    <n v="-344.8"/>
    <n v="-622.84"/>
    <n v="-900.88"/>
    <n v="-1178.92"/>
  </r>
  <r>
    <s v="B01LYU3BZF"/>
    <x v="1047"/>
    <x v="4"/>
    <s v="Heating,Cooling&amp;AirQuality"/>
    <s v="Fans"/>
    <s v="CeilingFans"/>
    <m/>
    <n v="3190"/>
    <n v="0.31"/>
    <s v="No"/>
    <x v="0"/>
    <x v="5"/>
    <x v="4"/>
    <n v="9650"/>
    <n v="30783500"/>
    <n v="4181"/>
    <n v="5172"/>
    <n v="8.2899999999999991"/>
    <n v="12.28"/>
  </r>
  <r>
    <s v="B083RC4WFJ"/>
    <x v="1048"/>
    <x v="4"/>
    <s v="HomeStorage&amp;Organization"/>
    <s v="LaundryOrganization"/>
    <s v="LaundryBags"/>
    <m/>
    <n v="799"/>
    <n v="0.6"/>
    <s v="Yes"/>
    <x v="1"/>
    <x v="3"/>
    <x v="0"/>
    <n v="3846"/>
    <n v="3072954"/>
    <n v="-155.5"/>
    <n v="-330.08"/>
    <n v="-504.66"/>
    <n v="-679.24"/>
  </r>
  <r>
    <s v="B09SFRNKSR"/>
    <x v="1049"/>
    <x v="4"/>
    <s v="Kitchen&amp;HomeAppliances"/>
    <s v="Vacuum,Cleaning&amp;Ironing"/>
    <s v="Irons,Steamers&amp;Accessories"/>
    <s v="LintShavers"/>
    <n v="499"/>
    <n v="0.4"/>
    <s v="No"/>
    <x v="1"/>
    <x v="5"/>
    <x v="5"/>
    <n v="290"/>
    <n v="144710"/>
    <n v="-144.4"/>
    <n v="-282.33999999999997"/>
    <n v="-420.28"/>
    <n v="-558.22"/>
  </r>
  <r>
    <s v="B07NRTCDS5"/>
    <x v="1050"/>
    <x v="4"/>
    <s v="Kitchen&amp;HomeAppliances"/>
    <s v="SmallKitchenAppliances"/>
    <s v="JuicerMixerGrinders"/>
    <m/>
    <n v="1499"/>
    <n v="0.2"/>
    <s v="No"/>
    <x v="0"/>
    <x v="6"/>
    <x v="11"/>
    <n v="2206"/>
    <n v="3306794"/>
    <n v="1799"/>
    <n v="2099"/>
    <n v="7.4"/>
    <n v="11"/>
  </r>
  <r>
    <s v="B07SPVMSC6"/>
    <x v="1051"/>
    <x v="4"/>
    <s v="Heating,Cooling&amp;AirQuality"/>
    <s v="Fans"/>
    <s v="CeilingFans"/>
    <m/>
    <n v="2660"/>
    <n v="0.47"/>
    <s v="No"/>
    <x v="0"/>
    <x v="1"/>
    <x v="3"/>
    <n v="9349"/>
    <n v="24868340"/>
    <n v="3921"/>
    <n v="5182"/>
    <n v="7.73"/>
    <n v="11.36"/>
  </r>
  <r>
    <s v="B09H3BXWTK"/>
    <x v="1052"/>
    <x v="4"/>
    <s v="Kitchen&amp;HomeAppliances"/>
    <s v="SmallKitchenAppliances"/>
    <s v="DigitalKitchenScales"/>
    <m/>
    <n v="2799"/>
    <n v="0.79"/>
    <s v="Yes"/>
    <x v="0"/>
    <x v="7"/>
    <x v="2"/>
    <n v="578"/>
    <n v="1617822"/>
    <n v="4999"/>
    <n v="7199"/>
    <n v="7.01"/>
    <n v="10.119999999999999"/>
  </r>
  <r>
    <s v="B0073QGKAS"/>
    <x v="1053"/>
    <x v="4"/>
    <s v="Kitchen&amp;HomeAppliances"/>
    <s v="SmallKitchenAppliances"/>
    <s v="Pop-upToasters"/>
    <m/>
    <n v="1499"/>
    <n v="0"/>
    <s v="No"/>
    <x v="0"/>
    <x v="8"/>
    <x v="4"/>
    <n v="9331"/>
    <n v="13987169"/>
    <n v="1499"/>
    <n v="1499"/>
    <n v="8.6"/>
    <n v="12.9"/>
  </r>
  <r>
    <s v="B08GJ57MKL"/>
    <x v="1054"/>
    <x v="4"/>
    <s v="Heating,Cooling&amp;AirQuality"/>
    <s v="AirPurifiers"/>
    <s v="HEPAAirPurifiers"/>
    <m/>
    <n v="59900"/>
    <n v="0.76"/>
    <s v="Yes"/>
    <x v="0"/>
    <x v="7"/>
    <x v="5"/>
    <n v="3837"/>
    <n v="229836300"/>
    <n v="105400"/>
    <n v="150900"/>
    <n v="8.0399999999999991"/>
    <n v="11.68"/>
  </r>
  <r>
    <s v="B009DA69W6"/>
    <x v="1055"/>
    <x v="4"/>
    <s v="Kitchen&amp;HomeAppliances"/>
    <s v="WaterPurifiers&amp;Accessories"/>
    <s v="WaterFilters&amp;Purifiers"/>
    <m/>
    <n v="1900"/>
    <n v="0.11"/>
    <s v="No"/>
    <x v="0"/>
    <x v="6"/>
    <x v="9"/>
    <n v="11456"/>
    <n v="21766400"/>
    <n v="2101"/>
    <n v="2302"/>
    <n v="7.09"/>
    <n v="10.58"/>
  </r>
  <r>
    <s v="B099PR2GQJ"/>
    <x v="1056"/>
    <x v="4"/>
    <s v="Heating,Cooling&amp;AirQuality"/>
    <s v="RoomHeaters"/>
    <s v="ElectricHeaters"/>
    <m/>
    <n v="999"/>
    <n v="0.35"/>
    <s v="No"/>
    <x v="1"/>
    <x v="5"/>
    <x v="11"/>
    <n v="49"/>
    <n v="48951"/>
    <n v="-320.52499999999998"/>
    <n v="-613.95000000000005"/>
    <n v="-907.375"/>
    <n v="-1200.8"/>
  </r>
  <r>
    <s v="B08G8H8DPL"/>
    <x v="1057"/>
    <x v="4"/>
    <s v="Kitchen&amp;HomeAppliances"/>
    <s v="SmallKitchenAppliances"/>
    <s v="MixerGrinders"/>
    <m/>
    <n v="6375"/>
    <n v="0.49"/>
    <s v="No"/>
    <x v="0"/>
    <x v="1"/>
    <x v="1"/>
    <n v="4978"/>
    <n v="31734750"/>
    <n v="9501"/>
    <n v="12627"/>
    <n v="7.51"/>
    <n v="11.02"/>
  </r>
  <r>
    <s v="B08VGM3YMF"/>
    <x v="1058"/>
    <x v="4"/>
    <s v="HomeStorage&amp;Organization"/>
    <s v="LaundryOrganization"/>
    <s v="LaundryBaskets"/>
    <m/>
    <n v="499"/>
    <n v="0.6"/>
    <s v="Yes"/>
    <x v="1"/>
    <x v="3"/>
    <x v="3"/>
    <n v="1996"/>
    <n v="996004"/>
    <n v="-95.1"/>
    <n v="-203.41"/>
    <n v="-311.72000000000003"/>
    <n v="-420.03"/>
  </r>
  <r>
    <s v="B08TTRVWKY"/>
    <x v="1059"/>
    <x v="4"/>
    <s v="Kitchen&amp;HomeAppliances"/>
    <s v="SmallKitchenAppliances"/>
    <s v="EggBoilers"/>
    <m/>
    <n v="1899"/>
    <n v="0.42"/>
    <s v="No"/>
    <x v="0"/>
    <x v="1"/>
    <x v="4"/>
    <n v="1811"/>
    <n v="3439089"/>
    <n v="2699"/>
    <n v="3499"/>
    <n v="8.18"/>
    <n v="12.06"/>
  </r>
  <r>
    <s v="B07T4D9FNY"/>
    <x v="1060"/>
    <x v="4"/>
    <s v="Kitchen&amp;HomeAppliances"/>
    <s v="SmallKitchenAppliances"/>
    <s v="Kettles&amp;HotWaterDispensers"/>
    <s v="ElectricKettles"/>
    <n v="1490"/>
    <n v="0.55000000000000004"/>
    <s v="Yes"/>
    <x v="0"/>
    <x v="3"/>
    <x v="1"/>
    <n v="2198"/>
    <n v="3275020"/>
    <n v="2316"/>
    <n v="3142"/>
    <n v="7.45"/>
    <n v="10.9"/>
  </r>
  <r>
    <s v="B07RX42D3D"/>
    <x v="1061"/>
    <x v="4"/>
    <s v="Kitchen&amp;HomeAppliances"/>
    <s v="SmallKitchenAppliances"/>
    <s v="SandwichMakers"/>
    <m/>
    <n v="350"/>
    <n v="0.26"/>
    <s v="No"/>
    <x v="1"/>
    <x v="4"/>
    <x v="2"/>
    <n v="13127"/>
    <n v="4594450"/>
    <n v="-125.97"/>
    <n v="-237.774"/>
    <n v="-349.57799999999997"/>
    <n v="-461.38200000000001"/>
  </r>
  <r>
    <s v="B08WRKSF9D"/>
    <x v="1062"/>
    <x v="4"/>
    <s v="Heating,Cooling&amp;AirQuality"/>
    <s v="WaterHeaters&amp;Geysers"/>
    <s v="StorageWaterHeaters"/>
    <m/>
    <n v="8500"/>
    <n v="0.24"/>
    <s v="No"/>
    <x v="0"/>
    <x v="4"/>
    <x v="5"/>
    <n v="5865"/>
    <n v="49852500"/>
    <n v="10501"/>
    <n v="12502"/>
    <n v="8.56"/>
    <n v="12.72"/>
  </r>
  <r>
    <s v="B09R83SFYV"/>
    <x v="1063"/>
    <x v="4"/>
    <s v="Kitchen&amp;HomeAppliances"/>
    <s v="SewingMachines&amp;Accessories"/>
    <s v="Sewing&amp;EmbroideryMachines"/>
    <m/>
    <n v="2499"/>
    <n v="0.41"/>
    <s v="No"/>
    <x v="0"/>
    <x v="1"/>
    <x v="7"/>
    <n v="1067"/>
    <n v="2666433"/>
    <n v="3514"/>
    <n v="4529"/>
    <n v="6.99"/>
    <n v="10.28"/>
  </r>
  <r>
    <s v="B07989VV5K"/>
    <x v="1064"/>
    <x v="4"/>
    <s v="Kitchen&amp;HomeAppliances"/>
    <s v="Vacuum,Cleaning&amp;Ironing"/>
    <s v="Irons,Steamers&amp;Accessories"/>
    <s v="Irons"/>
    <n v="1560"/>
    <n v="0.36"/>
    <s v="No"/>
    <x v="0"/>
    <x v="5"/>
    <x v="9"/>
    <n v="4881"/>
    <n v="7614360"/>
    <n v="2121"/>
    <n v="2682"/>
    <n v="6.84"/>
    <n v="10.08"/>
  </r>
  <r>
    <s v="B07FL3WRX5"/>
    <x v="1065"/>
    <x v="4"/>
    <s v="Kitchen&amp;HomeAppliances"/>
    <s v="SmallKitchenAppliances"/>
    <s v="JuicerMixerGrinders"/>
    <m/>
    <n v="6500"/>
    <n v="0.49"/>
    <s v="No"/>
    <x v="0"/>
    <x v="1"/>
    <x v="7"/>
    <n v="11217"/>
    <n v="72910500"/>
    <n v="9701"/>
    <n v="12902"/>
    <n v="6.91"/>
    <n v="10.119999999999999"/>
  </r>
  <r>
    <s v="B0BPCJM7TB"/>
    <x v="1066"/>
    <x v="4"/>
    <s v="Kitchen&amp;HomeAppliances"/>
    <s v="SmallKitchenAppliances"/>
    <s v="HandBlenders"/>
    <m/>
    <n v="999"/>
    <n v="0.74"/>
    <s v="Yes"/>
    <x v="1"/>
    <x v="7"/>
    <x v="1"/>
    <n v="43"/>
    <n v="42957"/>
    <n v="-125.13"/>
    <n v="-301.45600000000098"/>
    <n v="-477.78199999999998"/>
    <n v="-654.10799999999995"/>
  </r>
  <r>
    <s v="B08H673XKN"/>
    <x v="1067"/>
    <x v="4"/>
    <s v="Kitchen&amp;HomeAppliances"/>
    <s v="SmallKitchenAppliances"/>
    <s v="MixerGrinders"/>
    <m/>
    <n v="7795"/>
    <n v="0.57999999999999996"/>
    <s v="Yes"/>
    <x v="0"/>
    <x v="3"/>
    <x v="0"/>
    <n v="4664"/>
    <n v="36355880"/>
    <n v="12341"/>
    <n v="16887"/>
    <n v="7.82"/>
    <n v="11.44"/>
  </r>
  <r>
    <s v="B07DXRGWDJ"/>
    <x v="1068"/>
    <x v="4"/>
    <s v="Kitchen&amp;HomeAppliances"/>
    <s v="Vacuum,Cleaning&amp;Ironing"/>
    <s v="Irons,Steamers&amp;Accessories"/>
    <s v="Irons"/>
    <n v="5995"/>
    <n v="0.28999999999999998"/>
    <s v="No"/>
    <x v="0"/>
    <x v="4"/>
    <x v="11"/>
    <n v="2112"/>
    <n v="12661440"/>
    <n v="7710"/>
    <n v="9425"/>
    <n v="7.31"/>
    <n v="10.82"/>
  </r>
  <r>
    <s v="B08243SKCK"/>
    <x v="1069"/>
    <x v="4"/>
    <s v="HomeStorage&amp;Organization"/>
    <s v="LaundryOrganization"/>
    <s v="IroningAccessories"/>
    <s v="SprayBottles"/>
    <n v="299"/>
    <n v="0.37"/>
    <s v="No"/>
    <x v="1"/>
    <x v="5"/>
    <x v="0"/>
    <n v="2737"/>
    <n v="818363"/>
    <n v="-90.114999999999995"/>
    <n v="-175.41800000000001"/>
    <n v="-260.721"/>
    <n v="-346.024"/>
  </r>
  <r>
    <s v="B09SPTNG58"/>
    <x v="1070"/>
    <x v="4"/>
    <s v="Heating,Cooling&amp;AirQuality"/>
    <s v="Fans"/>
    <s v="CeilingFans"/>
    <m/>
    <n v="2349"/>
    <n v="0.38"/>
    <s v="No"/>
    <x v="0"/>
    <x v="5"/>
    <x v="2"/>
    <n v="9019"/>
    <n v="21185631"/>
    <n v="3249"/>
    <n v="4149"/>
    <n v="7.42"/>
    <n v="10.94"/>
  </r>
  <r>
    <s v="B083J64CBB"/>
    <x v="1071"/>
    <x v="4"/>
    <s v="HomeStorage&amp;Organization"/>
    <s v="LaundryOrganization"/>
    <s v="LaundryBaskets"/>
    <m/>
    <n v="499"/>
    <n v="0.6"/>
    <s v="Yes"/>
    <x v="1"/>
    <x v="3"/>
    <x v="1"/>
    <n v="10234"/>
    <n v="5106766"/>
    <n v="-95.199999999999903"/>
    <n v="-203.54"/>
    <n v="-311.88"/>
    <n v="-420.22"/>
  </r>
  <r>
    <s v="B08JV91JTK"/>
    <x v="1072"/>
    <x v="4"/>
    <s v="Kitchen&amp;HomeAppliances"/>
    <s v="SmallKitchenAppliances"/>
    <s v="HandMixers"/>
    <m/>
    <n v="1299"/>
    <n v="0.64"/>
    <s v="Yes"/>
    <x v="0"/>
    <x v="0"/>
    <x v="3"/>
    <n v="550"/>
    <n v="714450"/>
    <n v="2124"/>
    <n v="2949"/>
    <n v="7.56"/>
    <n v="11.02"/>
  </r>
  <r>
    <s v="B0BQ3K23Y1"/>
    <x v="1073"/>
    <x v="4"/>
    <s v="Kitchen&amp;HomeAppliances"/>
    <s v="SmallKitchenAppliances"/>
    <s v="HandBlenders"/>
    <m/>
    <n v="499"/>
    <n v="0.44"/>
    <s v="No"/>
    <x v="1"/>
    <x v="1"/>
    <x v="20"/>
    <n v="28"/>
    <n v="13972"/>
    <n v="-134.47999999999999"/>
    <n v="-266.596"/>
    <n v="-398.71199999999999"/>
    <n v="-530.82799999999997"/>
  </r>
  <r>
    <s v="B09MT94QLL"/>
    <x v="1074"/>
    <x v="4"/>
    <s v="Heating,Cooling&amp;AirQuality"/>
    <s v="Fans"/>
    <s v="CeilingFans"/>
    <m/>
    <n v="4775"/>
    <n v="0.57999999999999996"/>
    <s v="Yes"/>
    <x v="0"/>
    <x v="3"/>
    <x v="0"/>
    <n v="1353"/>
    <n v="6460575"/>
    <n v="7551"/>
    <n v="10327"/>
    <n v="7.82"/>
    <n v="11.44"/>
  </r>
  <r>
    <s v="B07NKNBTT3"/>
    <x v="1075"/>
    <x v="4"/>
    <s v="Kitchen&amp;HomeAppliances"/>
    <s v="Vacuum,Cleaning&amp;Ironing"/>
    <s v="Irons,Steamers&amp;Accessories"/>
    <s v="LintShavers"/>
    <n v="1230"/>
    <n v="0.35"/>
    <s v="No"/>
    <x v="0"/>
    <x v="5"/>
    <x v="3"/>
    <n v="2138"/>
    <n v="2629740"/>
    <n v="1661"/>
    <n v="2092"/>
    <n v="7.85"/>
    <n v="11.6"/>
  </r>
  <r>
    <s v="B09KPXTZXN"/>
    <x v="1076"/>
    <x v="4"/>
    <s v="Kitchen&amp;HomeAppliances"/>
    <s v="SmallKitchenAppliances"/>
    <s v="MiniFoodProcessors&amp;Choppers"/>
    <m/>
    <n v="1999"/>
    <n v="0.53"/>
    <s v="Yes"/>
    <x v="0"/>
    <x v="3"/>
    <x v="1"/>
    <n v="1679"/>
    <n v="3356321"/>
    <n v="3049"/>
    <n v="4099"/>
    <n v="7.47"/>
    <n v="10.94"/>
  </r>
  <r>
    <s v="B078HG2ZPS"/>
    <x v="1077"/>
    <x v="4"/>
    <s v="Kitchen&amp;HomeAppliances"/>
    <s v="SmallKitchenAppliances"/>
    <s v="Mills&amp;Grinders"/>
    <s v="WetGrinders"/>
    <n v="5156"/>
    <n v="0.28999999999999998"/>
    <s v="No"/>
    <x v="0"/>
    <x v="4"/>
    <x v="2"/>
    <n v="12837"/>
    <n v="66187572"/>
    <n v="6654.34"/>
    <n v="8152.68"/>
    <n v="7.51"/>
    <n v="11.12"/>
  </r>
  <r>
    <s v="B07N2MGB3G"/>
    <x v="1078"/>
    <x v="4"/>
    <s v="Kitchen&amp;HomeAppliances"/>
    <s v="SmallKitchenAppliances"/>
    <s v="OvenToasterGrills"/>
    <m/>
    <n v="1999"/>
    <n v="0.15"/>
    <s v="No"/>
    <x v="0"/>
    <x v="6"/>
    <x v="3"/>
    <n v="8873"/>
    <n v="17737127"/>
    <n v="2299"/>
    <n v="2599"/>
    <n v="8.0500000000000007"/>
    <n v="12"/>
  </r>
  <r>
    <s v="B008LN8KDM"/>
    <x v="1079"/>
    <x v="4"/>
    <s v="Kitchen&amp;HomeAppliances"/>
    <s v="Vacuum,Cleaning&amp;Ironing"/>
    <s v="Irons,Steamers&amp;Accessories"/>
    <s v="Irons"/>
    <n v="2095"/>
    <n v="0.12"/>
    <s v="No"/>
    <x v="0"/>
    <x v="6"/>
    <x v="4"/>
    <n v="7681"/>
    <n v="16091695"/>
    <n v="2341"/>
    <n v="2587"/>
    <n v="8.48"/>
    <n v="12.66"/>
  </r>
  <r>
    <s v="B08MZNT7GP"/>
    <x v="1080"/>
    <x v="4"/>
    <s v="Heating,Cooling&amp;AirQuality"/>
    <s v="RoomHeaters"/>
    <s v="FanHeaters"/>
    <m/>
    <n v="19825"/>
    <n v="0.37"/>
    <s v="No"/>
    <x v="0"/>
    <x v="5"/>
    <x v="3"/>
    <n v="322"/>
    <n v="6383650"/>
    <n v="27151"/>
    <n v="34477"/>
    <n v="7.83"/>
    <n v="11.56"/>
  </r>
  <r>
    <s v="B009P2L7CO"/>
    <x v="1081"/>
    <x v="4"/>
    <s v="Kitchen&amp;HomeAppliances"/>
    <s v="Vacuum,Cleaning&amp;Ironing"/>
    <s v="Irons,Steamers&amp;Accessories"/>
    <s v="Irons"/>
    <n v="1920"/>
    <n v="0.43"/>
    <s v="No"/>
    <x v="0"/>
    <x v="1"/>
    <x v="0"/>
    <n v="9772"/>
    <n v="18762240"/>
    <n v="2741"/>
    <n v="3562"/>
    <n v="7.97"/>
    <n v="11.74"/>
  </r>
  <r>
    <s v="B07YC8JHMB"/>
    <x v="1082"/>
    <x v="4"/>
    <s v="Kitchen&amp;HomeAppliances"/>
    <s v="WaterPurifiers&amp;Accessories"/>
    <s v="WaterFilters&amp;Purifiers"/>
    <m/>
    <n v="16000"/>
    <n v="0.49"/>
    <s v="No"/>
    <x v="0"/>
    <x v="1"/>
    <x v="2"/>
    <n v="18497"/>
    <n v="295952000"/>
    <n v="23801"/>
    <n v="31602"/>
    <n v="7.31"/>
    <n v="10.72"/>
  </r>
  <r>
    <s v="B0BNQMF152"/>
    <x v="1083"/>
    <x v="4"/>
    <s v="Kitchen&amp;HomeAppliances"/>
    <s v="SmallKitchenAppliances"/>
    <s v="JuicerMixerGrinders"/>
    <m/>
    <n v="2199"/>
    <n v="0.77"/>
    <s v="Yes"/>
    <x v="0"/>
    <x v="7"/>
    <x v="7"/>
    <n v="53"/>
    <n v="116547"/>
    <n v="3899"/>
    <n v="5599"/>
    <n v="6.63"/>
    <n v="9.56"/>
  </r>
  <r>
    <s v="B08J7VCT12"/>
    <x v="1084"/>
    <x v="4"/>
    <s v="Kitchen&amp;HomeAppliances"/>
    <s v="Vacuum,Cleaning&amp;Ironing"/>
    <s v="Vacuums&amp;FloorCare"/>
    <s v="Vacuums"/>
    <n v="14999"/>
    <n v="0.53"/>
    <s v="Yes"/>
    <x v="0"/>
    <x v="3"/>
    <x v="3"/>
    <n v="1728"/>
    <n v="25918272"/>
    <n v="22999"/>
    <n v="30999"/>
    <n v="7.67"/>
    <n v="11.24"/>
  </r>
  <r>
    <s v="B0989W6J2F"/>
    <x v="1085"/>
    <x v="4"/>
    <s v="Kitchen&amp;HomeAppliances"/>
    <s v="SmallKitchenAppliances"/>
    <s v="VacuumSealers"/>
    <m/>
    <n v="1799"/>
    <n v="0.11"/>
    <s v="No"/>
    <x v="0"/>
    <x v="6"/>
    <x v="1"/>
    <n v="2877"/>
    <n v="5175723"/>
    <n v="2003"/>
    <n v="2207"/>
    <n v="7.89"/>
    <n v="11.78"/>
  </r>
  <r>
    <s v="B0B84KSH3X"/>
    <x v="1086"/>
    <x v="4"/>
    <s v="Kitchen&amp;HomeAppliances"/>
    <s v="Vacuum,Cleaning&amp;Ironing"/>
    <s v="Irons,Steamers&amp;Accessories"/>
    <s v="Irons"/>
    <n v="1950"/>
    <n v="0.46"/>
    <s v="No"/>
    <x v="0"/>
    <x v="1"/>
    <x v="11"/>
    <n v="250"/>
    <n v="487500"/>
    <n v="2851"/>
    <n v="3752"/>
    <n v="7.14"/>
    <n v="10.48"/>
  </r>
  <r>
    <s v="B08HLC7Z3G"/>
    <x v="1087"/>
    <x v="4"/>
    <s v="Kitchen&amp;HomeAppliances"/>
    <s v="SmallKitchenAppliances"/>
    <s v="Kettles&amp;HotWaterDispensers"/>
    <s v="Kettle&amp;ToasterSets"/>
    <n v="2995"/>
    <n v="0.61"/>
    <s v="Yes"/>
    <x v="0"/>
    <x v="0"/>
    <x v="0"/>
    <n v="5178"/>
    <n v="15508110"/>
    <n v="4808"/>
    <n v="6621"/>
    <n v="7.79"/>
    <n v="11.38"/>
  </r>
  <r>
    <s v="B0BN6M3TCM"/>
    <x v="1088"/>
    <x v="4"/>
    <s v="Kitchen&amp;HomeAppliances"/>
    <s v="Vacuum,Cleaning&amp;Ironing"/>
    <s v="Irons,Steamers&amp;Accessories"/>
    <s v="LintShavers"/>
    <n v="999"/>
    <n v="0.5"/>
    <s v="No"/>
    <x v="1"/>
    <x v="1"/>
    <x v="13"/>
    <n v="79"/>
    <n v="78921"/>
    <n v="-244.65"/>
    <n v="-492.82"/>
    <n v="-740.99"/>
    <n v="-989.16"/>
  </r>
  <r>
    <s v="B01L6MT7E0"/>
    <x v="1089"/>
    <x v="4"/>
    <s v="Heating,Cooling&amp;AirQuality"/>
    <s v="AirPurifiers"/>
    <s v="HEPAAirPurifiers"/>
    <m/>
    <n v="11995"/>
    <n v="0.27"/>
    <s v="No"/>
    <x v="0"/>
    <x v="4"/>
    <x v="3"/>
    <n v="4157"/>
    <n v="49863215"/>
    <n v="15191"/>
    <n v="18387"/>
    <n v="7.93"/>
    <n v="11.76"/>
  </r>
  <r>
    <s v="B0B9F9PT8R"/>
    <x v="1090"/>
    <x v="4"/>
    <s v="Heating,Cooling&amp;AirQuality"/>
    <s v="RoomHeaters"/>
    <s v="ElectricHeaters"/>
    <m/>
    <n v="2999"/>
    <n v="0.49"/>
    <s v="No"/>
    <x v="0"/>
    <x v="1"/>
    <x v="8"/>
    <n v="29"/>
    <n v="86971"/>
    <n v="4469"/>
    <n v="5939"/>
    <n v="6.11"/>
    <n v="8.92"/>
  </r>
  <r>
    <s v="B0883LQJ6B"/>
    <x v="1091"/>
    <x v="4"/>
    <s v="Kitchen&amp;HomeAppliances"/>
    <s v="Vacuum,Cleaning&amp;Ironing"/>
    <s v="Irons,Steamers&amp;Accessories"/>
    <s v="Irons"/>
    <n v="1690"/>
    <n v="0.28999999999999998"/>
    <s v="No"/>
    <x v="0"/>
    <x v="4"/>
    <x v="0"/>
    <n v="4580"/>
    <n v="7740200"/>
    <n v="2181"/>
    <n v="2672"/>
    <n v="8.11"/>
    <n v="12.02"/>
  </r>
  <r>
    <s v="B099Z83VRC"/>
    <x v="1092"/>
    <x v="4"/>
    <s v="Kitchen&amp;HomeAppliances"/>
    <s v="SmallKitchenAppliances"/>
    <s v="EggBoilers"/>
    <m/>
    <n v="1790"/>
    <n v="0.41"/>
    <s v="No"/>
    <x v="0"/>
    <x v="1"/>
    <x v="4"/>
    <n v="1404"/>
    <n v="2513160"/>
    <n v="2528"/>
    <n v="3266"/>
    <n v="8.19"/>
    <n v="12.08"/>
  </r>
  <r>
    <s v="B00S9BSJC8"/>
    <x v="1093"/>
    <x v="4"/>
    <s v="Kitchen&amp;HomeAppliances"/>
    <s v="SmallKitchenAppliances"/>
    <s v="Juicers"/>
    <m/>
    <n v="8995"/>
    <n v="0.28000000000000003"/>
    <s v="No"/>
    <x v="0"/>
    <x v="4"/>
    <x v="4"/>
    <n v="2810"/>
    <n v="25275950"/>
    <n v="11491"/>
    <n v="13987"/>
    <n v="8.32"/>
    <n v="12.34"/>
  </r>
  <r>
    <s v="B0B4SJKRDF"/>
    <x v="1094"/>
    <x v="4"/>
    <s v="Kitchen&amp;HomeAppliances"/>
    <s v="SmallKitchenAppliances"/>
    <s v="DigitalKitchenScales"/>
    <s v="DigitalScales"/>
    <n v="239"/>
    <n v="0"/>
    <s v="No"/>
    <x v="1"/>
    <x v="8"/>
    <x v="4"/>
    <n v="7"/>
    <n v="1673"/>
    <n v="-115.2"/>
    <n v="-209.51"/>
    <n v="-303.82"/>
    <n v="-398.13"/>
  </r>
  <r>
    <s v="B0BM4KTNL1"/>
    <x v="1095"/>
    <x v="4"/>
    <s v="Kitchen&amp;HomeAppliances"/>
    <s v="SmallKitchenAppliances"/>
    <s v="HandBlenders"/>
    <m/>
    <n v="1599"/>
    <n v="0.56000000000000005"/>
    <s v="Yes"/>
    <x v="0"/>
    <x v="3"/>
    <x v="16"/>
    <n v="1729"/>
    <n v="2764671"/>
    <n v="2499"/>
    <n v="3399"/>
    <n v="8.84"/>
    <n v="12.98"/>
  </r>
  <r>
    <s v="B08S6RKT4L"/>
    <x v="1096"/>
    <x v="4"/>
    <s v="Kitchen&amp;HomeAppliances"/>
    <s v="SmallKitchenAppliances"/>
    <m/>
    <m/>
    <n v="4290"/>
    <n v="0.39"/>
    <s v="No"/>
    <x v="0"/>
    <x v="5"/>
    <x v="5"/>
    <n v="2116"/>
    <n v="9077640"/>
    <n v="5981"/>
    <n v="7672"/>
    <n v="8.41"/>
    <n v="12.42"/>
  </r>
  <r>
    <s v="B09SZ5TWHW"/>
    <x v="1097"/>
    <x v="4"/>
    <s v="Kitchen&amp;HomeAppliances"/>
    <s v="Vacuum,Cleaning&amp;Ironing"/>
    <s v="Vacuums&amp;FloorCare"/>
    <s v="Vacuums"/>
    <n v="2890"/>
    <n v="0.46"/>
    <s v="No"/>
    <x v="0"/>
    <x v="1"/>
    <x v="2"/>
    <n v="463"/>
    <n v="1338070"/>
    <n v="4233"/>
    <n v="5576"/>
    <n v="7.34"/>
    <n v="10.78"/>
  </r>
  <r>
    <s v="B0BLC2BYPX"/>
    <x v="1098"/>
    <x v="4"/>
    <s v="Kitchen&amp;HomeAppliances"/>
    <s v="SmallKitchenAppliances"/>
    <s v="HandBlenders"/>
    <m/>
    <n v="1299"/>
    <n v="0.62"/>
    <s v="Yes"/>
    <x v="0"/>
    <x v="0"/>
    <x v="16"/>
    <n v="54"/>
    <n v="70146"/>
    <n v="2099"/>
    <n v="2899"/>
    <n v="8.7799999999999994"/>
    <n v="12.86"/>
  </r>
  <r>
    <s v="B00P0R95EA"/>
    <x v="1099"/>
    <x v="4"/>
    <s v="Heating,Cooling&amp;AirQuality"/>
    <s v="WaterHeaters&amp;Geysers"/>
    <s v="ImmersionRods"/>
    <m/>
    <n v="640"/>
    <n v="0.2"/>
    <s v="No"/>
    <x v="1"/>
    <x v="6"/>
    <x v="3"/>
    <n v="7229"/>
    <n v="4626560"/>
    <n v="-250.8"/>
    <n v="-466.55"/>
    <n v="-682.3"/>
    <n v="-898.05"/>
  </r>
  <r>
    <s v="B07W4HTS8Q"/>
    <x v="1100"/>
    <x v="4"/>
    <s v="Heating,Cooling&amp;AirQuality"/>
    <s v="WaterHeaters&amp;Geysers"/>
    <s v="InstantWaterHeaters"/>
    <m/>
    <n v="3790"/>
    <n v="0.5"/>
    <s v="No"/>
    <x v="0"/>
    <x v="1"/>
    <x v="11"/>
    <n v="3842"/>
    <n v="14561180"/>
    <n v="5681"/>
    <n v="7572"/>
    <n v="7.1"/>
    <n v="10.4"/>
  </r>
  <r>
    <s v="B078JBK4GX"/>
    <x v="1101"/>
    <x v="4"/>
    <s v="Heating,Cooling&amp;AirQuality"/>
    <s v="WaterHeaters&amp;Geysers"/>
    <s v="InstantWaterHeaters"/>
    <m/>
    <n v="4560"/>
    <n v="0.43"/>
    <s v="No"/>
    <x v="0"/>
    <x v="1"/>
    <x v="5"/>
    <n v="646"/>
    <n v="2945760"/>
    <n v="6521"/>
    <n v="8482"/>
    <n v="8.3699999999999992"/>
    <n v="12.34"/>
  </r>
  <r>
    <s v="B08S7V8YTN"/>
    <x v="1102"/>
    <x v="4"/>
    <s v="Kitchen&amp;HomeAppliances"/>
    <s v="SmallKitchenAppliances"/>
    <s v="EggBoilers"/>
    <m/>
    <n v="3500"/>
    <n v="0.66"/>
    <s v="Yes"/>
    <x v="0"/>
    <x v="0"/>
    <x v="4"/>
    <n v="1802"/>
    <n v="6307000"/>
    <n v="5801"/>
    <n v="8102"/>
    <n v="7.94"/>
    <n v="11.58"/>
  </r>
  <r>
    <s v="B07H5PBN54"/>
    <x v="1103"/>
    <x v="4"/>
    <s v="Heating,Cooling&amp;AirQuality"/>
    <s v="WaterHeaters&amp;Geysers"/>
    <s v="InstantWaterHeaters"/>
    <m/>
    <n v="2600"/>
    <n v="0.62"/>
    <s v="Yes"/>
    <x v="0"/>
    <x v="0"/>
    <x v="10"/>
    <n v="252"/>
    <n v="655200"/>
    <n v="4201"/>
    <n v="5802"/>
    <n v="6.18"/>
    <n v="8.9600000000000009"/>
  </r>
  <r>
    <s v="B07YCBSCYB"/>
    <x v="1104"/>
    <x v="4"/>
    <s v="Kitchen&amp;HomeAppliances"/>
    <s v="SmallKitchenAppliances"/>
    <s v="InductionCooktop"/>
    <m/>
    <n v="3300"/>
    <n v="0.39"/>
    <s v="No"/>
    <x v="0"/>
    <x v="5"/>
    <x v="0"/>
    <n v="780"/>
    <n v="2574000"/>
    <n v="4601"/>
    <n v="5902"/>
    <n v="8.01"/>
    <n v="11.82"/>
  </r>
  <r>
    <s v="B098T9CJVQ"/>
    <x v="1105"/>
    <x v="4"/>
    <s v="Kitchen&amp;HomeAppliances"/>
    <s v="SmallKitchenAppliances"/>
    <s v="HandBlenders"/>
    <m/>
    <n v="699"/>
    <n v="0.7"/>
    <s v="Yes"/>
    <x v="1"/>
    <x v="0"/>
    <x v="7"/>
    <n v="74"/>
    <n v="51726"/>
    <n v="-100.95"/>
    <n v="-232.67"/>
    <n v="-364.39"/>
    <n v="-496.11"/>
  </r>
  <r>
    <s v="B01KCSGBU2"/>
    <x v="1106"/>
    <x v="4"/>
    <s v="Heating,Cooling&amp;AirQuality"/>
    <s v="AirPurifiers"/>
    <s v="HEPAAirPurifiers"/>
    <m/>
    <n v="23559"/>
    <n v="0.38"/>
    <s v="No"/>
    <x v="0"/>
    <x v="5"/>
    <x v="4"/>
    <n v="2026"/>
    <n v="47730534"/>
    <n v="32619"/>
    <n v="41679"/>
    <n v="8.2200000000000006"/>
    <n v="12.14"/>
  </r>
  <r>
    <s v="B095XCRDQW"/>
    <x v="1107"/>
    <x v="4"/>
    <s v="HomeStorage&amp;Organization"/>
    <s v="LaundryOrganization"/>
    <s v="LaundryBaskets"/>
    <m/>
    <n v="1599"/>
    <n v="0.41"/>
    <s v="No"/>
    <x v="0"/>
    <x v="1"/>
    <x v="4"/>
    <n v="5911"/>
    <n v="9451689"/>
    <n v="2248"/>
    <n v="2897"/>
    <n v="8.19"/>
    <n v="12.08"/>
  </r>
  <r>
    <s v="B09CTWFV5W"/>
    <x v="1108"/>
    <x v="4"/>
    <s v="Kitchen&amp;HomeAppliances"/>
    <s v="SmallKitchenAppliances"/>
    <s v="DeepFatFryers"/>
    <s v="AirFryers"/>
    <n v="9995"/>
    <n v="0.28000000000000003"/>
    <s v="No"/>
    <x v="0"/>
    <x v="4"/>
    <x v="5"/>
    <n v="1964"/>
    <n v="19630180"/>
    <n v="12791"/>
    <n v="15587"/>
    <n v="8.52"/>
    <n v="12.64"/>
  </r>
  <r>
    <s v="B0B7NWGXS6"/>
    <x v="1109"/>
    <x v="4"/>
    <s v="Heating,Cooling&amp;AirQuality"/>
    <s v="RoomHeaters"/>
    <s v="ElectricHeaters"/>
    <m/>
    <n v="2545"/>
    <n v="0.04"/>
    <s v="No"/>
    <x v="0"/>
    <x v="8"/>
    <x v="3"/>
    <n v="25"/>
    <n v="63625"/>
    <n v="2651"/>
    <n v="2757"/>
    <n v="8.16"/>
    <n v="12.22"/>
  </r>
  <r>
    <s v="B07DZ986Q2"/>
    <x v="1110"/>
    <x v="4"/>
    <s v="Kitchen&amp;HomeAppliances"/>
    <s v="Vacuum,Cleaning&amp;Ironing"/>
    <s v="Irons,Steamers&amp;Accessories"/>
    <s v="Irons"/>
    <n v="8995"/>
    <n v="0.13"/>
    <s v="No"/>
    <x v="0"/>
    <x v="6"/>
    <x v="1"/>
    <n v="3160"/>
    <n v="28424200"/>
    <n v="10191"/>
    <n v="11387"/>
    <n v="7.87"/>
    <n v="11.74"/>
  </r>
  <r>
    <s v="B07KKJPTWB"/>
    <x v="1111"/>
    <x v="4"/>
    <s v="Kitchen&amp;HomeAppliances"/>
    <s v="SmallKitchenAppliances"/>
    <s v="MiniFoodProcessors&amp;Choppers"/>
    <m/>
    <n v="1999"/>
    <n v="0.2"/>
    <s v="No"/>
    <x v="0"/>
    <x v="6"/>
    <x v="5"/>
    <n v="1558"/>
    <n v="3114442"/>
    <n v="2399"/>
    <n v="2799"/>
    <n v="8.6"/>
    <n v="12.8"/>
  </r>
  <r>
    <s v="B071R3LHFM"/>
    <x v="1112"/>
    <x v="4"/>
    <s v="Kitchen&amp;HomeAppliances"/>
    <s v="SmallKitchenAppliances"/>
    <s v="MixerGrinders"/>
    <m/>
    <n v="5500"/>
    <n v="0.47"/>
    <s v="No"/>
    <x v="0"/>
    <x v="1"/>
    <x v="11"/>
    <n v="8958"/>
    <n v="49269000"/>
    <n v="8101"/>
    <n v="10702"/>
    <n v="7.13"/>
    <n v="10.46"/>
  </r>
  <r>
    <s v="B086X18Q71"/>
    <x v="1113"/>
    <x v="4"/>
    <s v="Kitchen&amp;HomeAppliances"/>
    <s v="SewingMachines&amp;Accessories"/>
    <s v="Sewing&amp;EmbroideryMachines"/>
    <m/>
    <n v="12150"/>
    <n v="0.19"/>
    <s v="No"/>
    <x v="0"/>
    <x v="6"/>
    <x v="4"/>
    <n v="13251"/>
    <n v="160999650"/>
    <n v="14501"/>
    <n v="16852"/>
    <n v="8.41"/>
    <n v="12.52"/>
  </r>
  <r>
    <s v="B07WVQG8WZ"/>
    <x v="1114"/>
    <x v="4"/>
    <s v="Kitchen&amp;HomeAppliances"/>
    <s v="Vacuum,Cleaning&amp;Ironing"/>
    <s v="Irons,Steamers&amp;Accessories"/>
    <s v="Irons"/>
    <n v="4995"/>
    <n v="0.34"/>
    <s v="No"/>
    <x v="0"/>
    <x v="5"/>
    <x v="11"/>
    <n v="1393"/>
    <n v="6958035"/>
    <n v="6691"/>
    <n v="8387"/>
    <n v="7.26"/>
    <n v="10.72"/>
  </r>
  <r>
    <s v="B0BFBNXS94"/>
    <x v="1115"/>
    <x v="4"/>
    <s v="Kitchen&amp;HomeAppliances"/>
    <s v="SmallKitchenAppliances"/>
    <s v="HandBlenders"/>
    <m/>
    <n v="1499"/>
    <n v="0.55000000000000004"/>
    <s v="Yes"/>
    <x v="0"/>
    <x v="3"/>
    <x v="21"/>
    <n v="13"/>
    <n v="19487"/>
    <n v="2329"/>
    <n v="3159"/>
    <n v="4.05"/>
    <n v="5.8"/>
  </r>
  <r>
    <s v="B071113J7M"/>
    <x v="1116"/>
    <x v="4"/>
    <s v="Kitchen&amp;HomeAppliances"/>
    <s v="SmallKitchenAppliances"/>
    <s v="JuicerMixerGrinders"/>
    <m/>
    <n v="7506"/>
    <n v="0.22"/>
    <s v="No"/>
    <x v="0"/>
    <x v="4"/>
    <x v="6"/>
    <n v="7241"/>
    <n v="54350946"/>
    <n v="9122"/>
    <n v="10738"/>
    <n v="8.7799999999999994"/>
    <n v="13.06"/>
  </r>
  <r>
    <s v="B09YLWT89W"/>
    <x v="1117"/>
    <x v="4"/>
    <s v="Kitchen&amp;HomeAppliances"/>
    <s v="WaterPurifiers&amp;Accessories"/>
    <s v="WaterFilters&amp;Purifiers"/>
    <m/>
    <n v="18000"/>
    <n v="0.49"/>
    <s v="No"/>
    <x v="0"/>
    <x v="1"/>
    <x v="1"/>
    <n v="16020"/>
    <n v="288360000"/>
    <n v="26801"/>
    <n v="35602"/>
    <n v="7.51"/>
    <n v="11.02"/>
  </r>
  <r>
    <s v="B0814LP6S9"/>
    <x v="1118"/>
    <x v="4"/>
    <s v="HomeStorage&amp;Organization"/>
    <s v="LaundryOrganization"/>
    <s v="LaundryBaskets"/>
    <m/>
    <n v="1099"/>
    <n v="0.68"/>
    <s v="Yes"/>
    <x v="0"/>
    <x v="0"/>
    <x v="7"/>
    <n v="1470"/>
    <n v="1615530"/>
    <n v="1847"/>
    <n v="2595"/>
    <n v="6.72"/>
    <n v="9.74"/>
  </r>
  <r>
    <s v="B07BKSSDR2"/>
    <x v="1119"/>
    <x v="8"/>
    <s v="HomeMedicalSupplies&amp;Equipment"/>
    <s v="HealthMonitors"/>
    <s v="WeighingScales"/>
    <s v="DigitalBathroomScales"/>
    <n v="1900"/>
    <n v="0.53"/>
    <s v="Yes"/>
    <x v="0"/>
    <x v="3"/>
    <x v="1"/>
    <n v="3663"/>
    <n v="6959700"/>
    <n v="2901"/>
    <n v="3902"/>
    <n v="7.47"/>
    <n v="10.94"/>
  </r>
  <r>
    <s v="B09VGS66FV"/>
    <x v="1120"/>
    <x v="4"/>
    <s v="Kitchen&amp;HomeAppliances"/>
    <s v="SmallKitchenAppliances"/>
    <s v="Kettles&amp;HotWaterDispensers"/>
    <s v="Kettle&amp;ToasterSets"/>
    <n v="1850"/>
    <n v="0.27"/>
    <s v="No"/>
    <x v="0"/>
    <x v="4"/>
    <x v="5"/>
    <n v="638"/>
    <n v="1180300"/>
    <n v="2351"/>
    <n v="2852"/>
    <n v="8.5299999999999994"/>
    <n v="12.66"/>
  </r>
  <r>
    <s v="B07RCGTZ4M"/>
    <x v="1121"/>
    <x v="4"/>
    <s v="Kitchen&amp;HomeAppliances"/>
    <s v="Vacuum,Cleaning&amp;Ironing"/>
    <s v="Vacuums&amp;FloorCare"/>
    <s v="Vacuums"/>
    <n v="9999"/>
    <n v="0.38"/>
    <s v="No"/>
    <x v="0"/>
    <x v="5"/>
    <x v="3"/>
    <n v="3552"/>
    <n v="35516448"/>
    <n v="13762"/>
    <n v="17525"/>
    <n v="7.82"/>
    <n v="11.54"/>
  </r>
  <r>
    <s v="B0747VDH9L"/>
    <x v="1122"/>
    <x v="4"/>
    <s v="Kitchen&amp;HomeAppliances"/>
    <s v="SmallKitchenAppliances"/>
    <s v="HandBlenders"/>
    <m/>
    <n v="3995"/>
    <n v="0.31"/>
    <s v="No"/>
    <x v="0"/>
    <x v="5"/>
    <x v="5"/>
    <n v="11148"/>
    <n v="44536260"/>
    <n v="5248"/>
    <n v="6501"/>
    <n v="8.49"/>
    <n v="12.58"/>
  </r>
  <r>
    <s v="B08XLR6DSB"/>
    <x v="1123"/>
    <x v="4"/>
    <s v="Kitchen&amp;HomeAppliances"/>
    <s v="SewingMachines&amp;Accessories"/>
    <s v="Sewing&amp;EmbroideryMachines"/>
    <m/>
    <n v="1499"/>
    <n v="0.52"/>
    <s v="Yes"/>
    <x v="0"/>
    <x v="3"/>
    <x v="19"/>
    <n v="2449"/>
    <n v="3671051"/>
    <n v="2277"/>
    <n v="3055"/>
    <n v="5.68"/>
    <n v="8.26"/>
  </r>
  <r>
    <s v="B08H6CZSHT"/>
    <x v="1124"/>
    <x v="4"/>
    <s v="Kitchen&amp;HomeAppliances"/>
    <s v="Vacuum,Cleaning&amp;Ironing"/>
    <s v="Irons,Steamers&amp;Accessories"/>
    <s v="Irons"/>
    <n v="3295"/>
    <n v="0.12"/>
    <s v="No"/>
    <x v="0"/>
    <x v="6"/>
    <x v="4"/>
    <n v="2299"/>
    <n v="7575205"/>
    <n v="3687"/>
    <n v="4079"/>
    <n v="8.48"/>
    <n v="12.66"/>
  </r>
  <r>
    <s v="B07CVR2L5K"/>
    <x v="1125"/>
    <x v="4"/>
    <s v="Kitchen&amp;HomeAppliances"/>
    <s v="SmallKitchenAppliances"/>
    <s v="MiniFoodProcessors&amp;Choppers"/>
    <m/>
    <n v="2695"/>
    <n v="0.39"/>
    <s v="No"/>
    <x v="0"/>
    <x v="5"/>
    <x v="5"/>
    <n v="6027"/>
    <n v="16242765"/>
    <n v="3734"/>
    <n v="4773"/>
    <n v="8.41"/>
    <n v="12.42"/>
  </r>
  <r>
    <s v="B09J4YQYX3"/>
    <x v="1126"/>
    <x v="4"/>
    <s v="Kitchen&amp;HomeAppliances"/>
    <s v="SmallKitchenAppliances"/>
    <s v="EggBoilers"/>
    <m/>
    <n v="2290"/>
    <n v="0.39"/>
    <s v="No"/>
    <x v="0"/>
    <x v="5"/>
    <x v="5"/>
    <n v="461"/>
    <n v="1055690"/>
    <n v="3181"/>
    <n v="4072"/>
    <n v="8.41"/>
    <n v="12.42"/>
  </r>
  <r>
    <s v="B0B2DD8BQ8"/>
    <x v="1127"/>
    <x v="4"/>
    <s v="Kitchen&amp;HomeAppliances"/>
    <s v="SmallKitchenAppliances"/>
    <s v="SandwichMakers"/>
    <m/>
    <n v="3099"/>
    <n v="0.33"/>
    <s v="No"/>
    <x v="0"/>
    <x v="5"/>
    <x v="3"/>
    <n v="282"/>
    <n v="873918"/>
    <n v="4119"/>
    <n v="5139"/>
    <n v="7.87"/>
    <n v="11.64"/>
  </r>
  <r>
    <s v="B0123P3PWE"/>
    <x v="1128"/>
    <x v="4"/>
    <s v="Heating,Cooling&amp;AirQuality"/>
    <s v="WaterHeaters&amp;Geysers"/>
    <s v="ImmersionRods"/>
    <m/>
    <n v="1075"/>
    <n v="7.0000000000000007E-2"/>
    <s v="No"/>
    <x v="0"/>
    <x v="8"/>
    <x v="3"/>
    <n v="9275"/>
    <n v="9970625"/>
    <n v="1151"/>
    <n v="1227"/>
    <n v="8.1300000000000008"/>
    <n v="12.16"/>
  </r>
  <r>
    <s v="B08HDCWDXD"/>
    <x v="1129"/>
    <x v="4"/>
    <s v="Kitchen&amp;HomeAppliances"/>
    <s v="Vacuum,Cleaning&amp;Ironing"/>
    <s v="Vacuums&amp;FloorCare"/>
    <s v="Vacuums"/>
    <n v="6999"/>
    <n v="0.55000000000000004"/>
    <s v="Yes"/>
    <x v="0"/>
    <x v="3"/>
    <x v="1"/>
    <n v="743"/>
    <n v="5200257"/>
    <n v="10819"/>
    <n v="14639"/>
    <n v="7.45"/>
    <n v="10.9"/>
  </r>
  <r>
    <s v="B0836JGZ74"/>
    <x v="1130"/>
    <x v="4"/>
    <s v="Heating,Cooling&amp;AirQuality"/>
    <s v="WaterHeaters&amp;Geysers"/>
    <s v="InstantWaterHeaters"/>
    <m/>
    <n v="2499"/>
    <n v="0.57999999999999996"/>
    <s v="Yes"/>
    <x v="0"/>
    <x v="3"/>
    <x v="9"/>
    <n v="328"/>
    <n v="819672"/>
    <n v="3949"/>
    <n v="5399"/>
    <n v="6.62"/>
    <n v="9.64"/>
  </r>
  <r>
    <s v="B0BCKJJN8R"/>
    <x v="1131"/>
    <x v="4"/>
    <s v="Heating,Cooling&amp;AirQuality"/>
    <s v="WaterHeaters&amp;Geysers"/>
    <s v="InstantWaterHeaters"/>
    <m/>
    <n v="7290"/>
    <n v="0.51"/>
    <s v="Yes"/>
    <x v="0"/>
    <x v="3"/>
    <x v="2"/>
    <n v="942"/>
    <n v="6867180"/>
    <n v="10981"/>
    <n v="14672"/>
    <n v="7.29"/>
    <n v="10.68"/>
  </r>
  <r>
    <s v="B008P7IF02"/>
    <x v="1132"/>
    <x v="4"/>
    <s v="Kitchen&amp;HomeAppliances"/>
    <s v="Coffee,Tea&amp;Espresso"/>
    <s v="EspressoMachines"/>
    <m/>
    <n v="5795"/>
    <n v="0.17"/>
    <s v="No"/>
    <x v="0"/>
    <x v="6"/>
    <x v="2"/>
    <n v="3815"/>
    <n v="22107925"/>
    <n v="6791"/>
    <n v="7787"/>
    <n v="7.63"/>
    <n v="11.36"/>
  </r>
  <r>
    <s v="B08CNLYKW5"/>
    <x v="1133"/>
    <x v="4"/>
    <s v="Kitchen&amp;HomeAppliances"/>
    <s v="SmallKitchenAppliances"/>
    <s v="MixerGrinders"/>
    <m/>
    <n v="3398"/>
    <n v="0.5"/>
    <s v="No"/>
    <x v="0"/>
    <x v="1"/>
    <x v="11"/>
    <n v="7988"/>
    <n v="27143224"/>
    <n v="5097"/>
    <n v="6796"/>
    <n v="7.1"/>
    <n v="10.4"/>
  </r>
  <r>
    <s v="B08C7TYHPB"/>
    <x v="1134"/>
    <x v="4"/>
    <s v="Kitchen&amp;HomeAppliances"/>
    <s v="SmallKitchenAppliances"/>
    <s v="Kettles&amp;HotWaterDispensers"/>
    <s v="Kettle&amp;ToasterSets"/>
    <n v="1490"/>
    <n v="0.55000000000000004"/>
    <s v="Yes"/>
    <x v="0"/>
    <x v="3"/>
    <x v="3"/>
    <n v="925"/>
    <n v="1378250"/>
    <n v="2316"/>
    <n v="3142"/>
    <n v="7.65"/>
    <n v="11.2"/>
  </r>
  <r>
    <s v="B08VJFYH6N"/>
    <x v="1135"/>
    <x v="4"/>
    <s v="Heating,Cooling&amp;AirQuality"/>
    <s v="Fans"/>
    <s v="TableFans"/>
    <m/>
    <n v="1620"/>
    <n v="0.41"/>
    <s v="No"/>
    <x v="0"/>
    <x v="1"/>
    <x v="3"/>
    <n v="4370"/>
    <n v="7079400"/>
    <n v="2292"/>
    <n v="2964"/>
    <n v="7.79"/>
    <n v="11.48"/>
  </r>
  <r>
    <s v="B08235JZFB"/>
    <x v="1136"/>
    <x v="4"/>
    <s v="Kitchen&amp;HomeAppliances"/>
    <s v="Vacuum,Cleaning&amp;Ironing"/>
    <s v="Irons,Steamers&amp;Accessories"/>
    <s v="Irons"/>
    <n v="1000"/>
    <n v="0.15"/>
    <s v="No"/>
    <x v="0"/>
    <x v="6"/>
    <x v="3"/>
    <n v="7619"/>
    <n v="7619000"/>
    <n v="1150"/>
    <n v="1300"/>
    <n v="8.0500000000000007"/>
    <n v="12"/>
  </r>
  <r>
    <s v="B078XFKBZL"/>
    <x v="1137"/>
    <x v="4"/>
    <s v="Kitchen&amp;HomeAppliances"/>
    <s v="WaterPurifiers&amp;Accessories"/>
    <s v="WaterCartridges"/>
    <m/>
    <n v="640"/>
    <n v="0.06"/>
    <s v="No"/>
    <x v="1"/>
    <x v="8"/>
    <x v="11"/>
    <n v="2593"/>
    <n v="1659520"/>
    <n v="-296.17"/>
    <n v="-539.024"/>
    <n v="-781.87800000000004"/>
    <n v="-1024.732"/>
  </r>
  <r>
    <s v="B01M265AAK"/>
    <x v="1138"/>
    <x v="4"/>
    <s v="Heating,Cooling&amp;AirQuality"/>
    <s v="RoomHeaters"/>
    <s v="ElectricHeaters"/>
    <m/>
    <n v="4495"/>
    <n v="0.17"/>
    <s v="No"/>
    <x v="0"/>
    <x v="6"/>
    <x v="4"/>
    <n v="356"/>
    <n v="1600220"/>
    <n v="5279"/>
    <n v="6063"/>
    <n v="8.43"/>
    <n v="12.56"/>
  </r>
  <r>
    <s v="B0B694PXQJ"/>
    <x v="1139"/>
    <x v="4"/>
    <s v="Kitchen&amp;HomeAppliances"/>
    <s v="SmallKitchenAppliances"/>
    <s v="DigitalKitchenScales"/>
    <m/>
    <n v="2999"/>
    <n v="0.73"/>
    <s v="Yes"/>
    <x v="0"/>
    <x v="7"/>
    <x v="6"/>
    <n v="63"/>
    <n v="188937"/>
    <n v="5199"/>
    <n v="7399"/>
    <n v="8.27"/>
    <n v="12.04"/>
  </r>
  <r>
    <s v="B00B3VFJY2"/>
    <x v="1140"/>
    <x v="4"/>
    <s v="Kitchen&amp;HomeAppliances"/>
    <s v="WaterPurifiers&amp;Accessories"/>
    <s v="WaterPurifierAccessories"/>
    <m/>
    <n v="980"/>
    <n v="0"/>
    <s v="No"/>
    <x v="1"/>
    <x v="8"/>
    <x v="0"/>
    <n v="4740"/>
    <n v="4645200"/>
    <n v="-485.8"/>
    <n v="-876.54"/>
    <n v="-1267.28"/>
    <n v="-1658.02"/>
  </r>
  <r>
    <s v="B08W9BK4MD"/>
    <x v="1141"/>
    <x v="4"/>
    <s v="HomeStorage&amp;Organization"/>
    <s v="LaundryOrganization"/>
    <s v="LaundryBaskets"/>
    <m/>
    <n v="899"/>
    <n v="0.61"/>
    <s v="Yes"/>
    <x v="1"/>
    <x v="0"/>
    <x v="2"/>
    <n v="296"/>
    <n v="266104"/>
    <n v="-171.29499999999999"/>
    <n v="-365.26400000000001"/>
    <n v="-559.23299999999995"/>
    <n v="-753.202"/>
  </r>
  <r>
    <s v="B09X5HD5T1"/>
    <x v="1142"/>
    <x v="4"/>
    <s v="Kitchen&amp;HomeAppliances"/>
    <s v="Coffee,Tea&amp;Espresso"/>
    <s v="MilkFrothers"/>
    <m/>
    <n v="499"/>
    <n v="0.54"/>
    <s v="Yes"/>
    <x v="1"/>
    <x v="3"/>
    <x v="12"/>
    <n v="185"/>
    <n v="92315"/>
    <n v="-110.73"/>
    <n v="-228.226"/>
    <n v="-345.72199999999998"/>
    <n v="-463.21800000000002"/>
  </r>
  <r>
    <s v="B08H6B3G96"/>
    <x v="1143"/>
    <x v="4"/>
    <s v="Kitchen&amp;HomeAppliances"/>
    <s v="Vacuum,Cleaning&amp;Ironing"/>
    <s v="Irons,Steamers&amp;Accessories"/>
    <s v="Irons"/>
    <n v="3995"/>
    <n v="0.16"/>
    <s v="No"/>
    <x v="0"/>
    <x v="6"/>
    <x v="4"/>
    <n v="1954"/>
    <n v="7806230"/>
    <n v="4641"/>
    <n v="5287"/>
    <n v="8.44"/>
    <n v="12.58"/>
  </r>
  <r>
    <s v="B09N3BFP4M"/>
    <x v="1144"/>
    <x v="4"/>
    <s v="Heating,Cooling&amp;AirQuality"/>
    <s v="WaterHeaters&amp;Geysers"/>
    <s v="StorageWaterHeaters"/>
    <m/>
    <n v="11500"/>
    <n v="0.52"/>
    <s v="Yes"/>
    <x v="0"/>
    <x v="3"/>
    <x v="2"/>
    <n v="959"/>
    <n v="11028500"/>
    <n v="17501"/>
    <n v="23502"/>
    <n v="7.28"/>
    <n v="10.66"/>
  </r>
  <r>
    <s v="B09DSQXCM8"/>
    <x v="1145"/>
    <x v="4"/>
    <s v="Kitchen&amp;HomeAppliances"/>
    <s v="Vacuum,Cleaning&amp;Ironing"/>
    <s v="Irons,Steamers&amp;Accessories"/>
    <s v="LintShavers"/>
    <n v="499"/>
    <n v="0.4"/>
    <s v="No"/>
    <x v="1"/>
    <x v="5"/>
    <x v="2"/>
    <n v="1015"/>
    <n v="506485"/>
    <n v="-145.4"/>
    <n v="-283.79000000000002"/>
    <n v="-422.18"/>
    <n v="-560.57000000000005"/>
  </r>
  <r>
    <s v="B01M69WCZ6"/>
    <x v="1146"/>
    <x v="4"/>
    <s v="Heating,Cooling&amp;AirQuality"/>
    <s v="Humidifiers"/>
    <m/>
    <m/>
    <n v="3550"/>
    <n v="0.37"/>
    <s v="No"/>
    <x v="0"/>
    <x v="5"/>
    <x v="1"/>
    <n v="3973"/>
    <n v="14104150"/>
    <n v="4851"/>
    <n v="6152"/>
    <n v="7.63"/>
    <n v="11.26"/>
  </r>
  <r>
    <s v="B0BM9H2NY9"/>
    <x v="1147"/>
    <x v="4"/>
    <s v="Kitchen&amp;HomeAppliances"/>
    <s v="SmallKitchenAppliances"/>
    <s v="EggBoilers"/>
    <m/>
    <n v="1599"/>
    <n v="0.56000000000000005"/>
    <s v="Yes"/>
    <x v="0"/>
    <x v="3"/>
    <x v="16"/>
    <n v="2300"/>
    <n v="3677700"/>
    <n v="2499"/>
    <n v="3399"/>
    <n v="8.84"/>
    <n v="12.98"/>
  </r>
  <r>
    <s v="B099FDW2ZF"/>
    <x v="1148"/>
    <x v="4"/>
    <s v="Heating,Cooling&amp;AirQuality"/>
    <s v="RoomHeaters"/>
    <s v="ElectricHeaters"/>
    <m/>
    <n v="1499"/>
    <n v="0.18"/>
    <s v="No"/>
    <x v="0"/>
    <x v="6"/>
    <x v="3"/>
    <n v="203"/>
    <n v="304297"/>
    <n v="1763"/>
    <n v="2027"/>
    <n v="8.02"/>
    <n v="11.94"/>
  </r>
  <r>
    <s v="B0B935YNR7"/>
    <x v="1149"/>
    <x v="4"/>
    <s v="Kitchen&amp;HomeAppliances"/>
    <s v="SmallKitchenAppliances"/>
    <s v="MiniFoodProcessors&amp;Choppers"/>
    <m/>
    <n v="2999"/>
    <n v="0.55000000000000004"/>
    <s v="Yes"/>
    <x v="0"/>
    <x v="3"/>
    <x v="11"/>
    <n v="441"/>
    <n v="1322559"/>
    <n v="4649"/>
    <n v="6299"/>
    <n v="7.05"/>
    <n v="10.3"/>
  </r>
  <r>
    <s v="B07JGCGNDG"/>
    <x v="1150"/>
    <x v="4"/>
    <s v="Heating,Cooling&amp;AirQuality"/>
    <s v="WaterHeaters&amp;Geysers"/>
    <s v="StorageWaterHeaters"/>
    <m/>
    <n v="11500"/>
    <n v="0.41"/>
    <s v="No"/>
    <x v="0"/>
    <x v="1"/>
    <x v="3"/>
    <n v="10308"/>
    <n v="118542000"/>
    <n v="16200"/>
    <n v="20900"/>
    <n v="7.79"/>
    <n v="11.48"/>
  </r>
  <r>
    <s v="B07GWTWFS2"/>
    <x v="1151"/>
    <x v="4"/>
    <s v="Kitchen&amp;HomeAppliances"/>
    <s v="SmallKitchenAppliances"/>
    <s v="SandwichMakers"/>
    <m/>
    <n v="1975"/>
    <n v="0.14000000000000001"/>
    <s v="No"/>
    <x v="0"/>
    <x v="6"/>
    <x v="3"/>
    <n v="4716"/>
    <n v="9314100"/>
    <n v="2251"/>
    <n v="2527"/>
    <n v="8.06"/>
    <n v="12.02"/>
  </r>
  <r>
    <s v="B09KRHXTLN"/>
    <x v="1152"/>
    <x v="4"/>
    <s v="Heating,Cooling&amp;AirQuality"/>
    <s v="RoomHeaters"/>
    <s v="FanHeaters"/>
    <m/>
    <n v="1699"/>
    <n v="0.37"/>
    <s v="No"/>
    <x v="0"/>
    <x v="5"/>
    <x v="2"/>
    <n v="313"/>
    <n v="531787"/>
    <n v="2329"/>
    <n v="2959"/>
    <n v="7.43"/>
    <n v="10.96"/>
  </r>
  <r>
    <s v="B09H34V36W"/>
    <x v="1153"/>
    <x v="4"/>
    <s v="Heating,Cooling&amp;AirQuality"/>
    <s v="RoomHeaters"/>
    <s v="FanHeaters"/>
    <m/>
    <n v="2495"/>
    <n v="0.46"/>
    <s v="No"/>
    <x v="0"/>
    <x v="1"/>
    <x v="11"/>
    <n v="166"/>
    <n v="414170"/>
    <n v="3641"/>
    <n v="4787"/>
    <n v="7.14"/>
    <n v="10.48"/>
  </r>
  <r>
    <s v="B09J2QCKKM"/>
    <x v="1154"/>
    <x v="4"/>
    <s v="Heating,Cooling&amp;AirQuality"/>
    <s v="WaterHeaters&amp;Geysers"/>
    <s v="ImmersionRods"/>
    <m/>
    <n v="3500"/>
    <n v="0.56999999999999995"/>
    <s v="Yes"/>
    <x v="0"/>
    <x v="3"/>
    <x v="3"/>
    <n v="303"/>
    <n v="1060500"/>
    <n v="5501"/>
    <n v="7502"/>
    <n v="7.63"/>
    <n v="11.16"/>
  </r>
  <r>
    <s v="B09XRBJ94N"/>
    <x v="1155"/>
    <x v="4"/>
    <s v="Kitchen&amp;HomeAppliances"/>
    <s v="SmallKitchenAppliances"/>
    <s v="SandwichMakers"/>
    <m/>
    <n v="4600"/>
    <n v="0.55000000000000004"/>
    <s v="Yes"/>
    <x v="0"/>
    <x v="3"/>
    <x v="4"/>
    <n v="562"/>
    <n v="2585200"/>
    <n v="7108"/>
    <n v="9616"/>
    <n v="8.0500000000000007"/>
    <n v="11.8"/>
  </r>
  <r>
    <s v="B07SLNG3LW"/>
    <x v="1156"/>
    <x v="4"/>
    <s v="Kitchen&amp;HomeAppliances"/>
    <s v="Vacuum,Cleaning&amp;Ironing"/>
    <s v="Vacuums&amp;FloorCare"/>
    <s v="Vacuums"/>
    <n v="10295"/>
    <n v="0.63"/>
    <s v="Yes"/>
    <x v="0"/>
    <x v="0"/>
    <x v="2"/>
    <n v="8095"/>
    <n v="83338025"/>
    <n v="16731"/>
    <n v="23167"/>
    <n v="7.17"/>
    <n v="10.44"/>
  </r>
  <r>
    <s v="B0BNDGL26T"/>
    <x v="1157"/>
    <x v="4"/>
    <s v="Kitchen&amp;HomeAppliances"/>
    <s v="SmallKitchenAppliances"/>
    <s v="JuicerMixerGrinders"/>
    <m/>
    <n v="2199"/>
    <n v="0.77"/>
    <s v="Yes"/>
    <x v="0"/>
    <x v="7"/>
    <x v="18"/>
    <n v="109"/>
    <n v="239691"/>
    <n v="3899"/>
    <n v="5599"/>
    <n v="4.83"/>
    <n v="6.86"/>
  </r>
  <r>
    <s v="B095PWLLY6"/>
    <x v="1158"/>
    <x v="4"/>
    <s v="Heating,Cooling&amp;AirQuality"/>
    <s v="Fans"/>
    <s v="CeilingFans"/>
    <m/>
    <n v="2380"/>
    <n v="0.24"/>
    <s v="No"/>
    <x v="0"/>
    <x v="4"/>
    <x v="1"/>
    <n v="15382"/>
    <n v="36609160"/>
    <n v="2956"/>
    <n v="3532"/>
    <n v="7.76"/>
    <n v="11.52"/>
  </r>
  <r>
    <s v="B07Y9PY6Y1"/>
    <x v="1159"/>
    <x v="4"/>
    <s v="Kitchen&amp;HomeAppliances"/>
    <s v="SmallKitchenAppliances"/>
    <s v="JuicerMixerGrinders"/>
    <m/>
    <n v="8820"/>
    <n v="0.26"/>
    <s v="No"/>
    <x v="0"/>
    <x v="4"/>
    <x v="6"/>
    <n v="5137"/>
    <n v="45308340"/>
    <n v="11115"/>
    <n v="13410"/>
    <n v="8.74"/>
    <n v="12.98"/>
  </r>
  <r>
    <s v="B0BJ966M5K"/>
    <x v="1160"/>
    <x v="4"/>
    <s v="Kitchen&amp;HomeAppliances"/>
    <s v="WaterPurifiers&amp;Accessories"/>
    <s v="WaterFilters&amp;Purifiers"/>
    <m/>
    <n v="24999"/>
    <n v="0.8"/>
    <s v="Yes"/>
    <x v="0"/>
    <x v="7"/>
    <x v="13"/>
    <n v="124"/>
    <n v="3099876"/>
    <n v="44999"/>
    <n v="64999"/>
    <n v="8.4"/>
    <n v="12.2"/>
  </r>
  <r>
    <s v="B086GVRP63"/>
    <x v="1161"/>
    <x v="4"/>
    <s v="Kitchen&amp;HomeAppliances"/>
    <s v="Coffee,Tea&amp;Espresso"/>
    <s v="DripCoffeeMachines"/>
    <m/>
    <n v="2400"/>
    <n v="0.5"/>
    <s v="No"/>
    <x v="0"/>
    <x v="1"/>
    <x v="3"/>
    <n v="618"/>
    <n v="1483200"/>
    <n v="3611"/>
    <n v="4822"/>
    <n v="7.7"/>
    <n v="11.3"/>
  </r>
  <r>
    <s v="B08MVXPTDG"/>
    <x v="1162"/>
    <x v="4"/>
    <s v="Heating,Cooling&amp;AirQuality"/>
    <s v="RoomHeaters"/>
    <s v="FanHeaters"/>
    <m/>
    <n v="4200"/>
    <n v="0.38"/>
    <s v="No"/>
    <x v="0"/>
    <x v="5"/>
    <x v="3"/>
    <n v="63"/>
    <n v="264600"/>
    <n v="5810"/>
    <n v="7420"/>
    <n v="7.82"/>
    <n v="11.54"/>
  </r>
  <r>
    <s v="B0BMZ6SY89"/>
    <x v="1163"/>
    <x v="4"/>
    <s v="Heating,Cooling&amp;AirQuality"/>
    <s v="RoomHeaters"/>
    <s v="FanHeaters"/>
    <m/>
    <n v="1599"/>
    <n v="0.44"/>
    <s v="No"/>
    <x v="0"/>
    <x v="1"/>
    <x v="10"/>
    <n v="15"/>
    <n v="23985"/>
    <n v="2299"/>
    <n v="2999"/>
    <n v="6.36"/>
    <n v="9.32"/>
  </r>
  <r>
    <s v="B09P1MFKG1"/>
    <x v="1164"/>
    <x v="4"/>
    <s v="Heating,Cooling&amp;AirQuality"/>
    <s v="RoomHeaters"/>
    <s v="FanHeaters"/>
    <m/>
    <n v="2999"/>
    <n v="0.67"/>
    <s v="Yes"/>
    <x v="0"/>
    <x v="0"/>
    <x v="13"/>
    <n v="9"/>
    <n v="26991"/>
    <n v="5000"/>
    <n v="7001"/>
    <n v="8.5299999999999994"/>
    <n v="12.46"/>
  </r>
  <r>
    <s v="B01LY9W8AF"/>
    <x v="1165"/>
    <x v="4"/>
    <s v="HomeStorage&amp;Organization"/>
    <s v="LaundryOrganization"/>
    <s v="LaundryBaskets"/>
    <m/>
    <n v="1282"/>
    <n v="0.22"/>
    <s v="No"/>
    <x v="0"/>
    <x v="4"/>
    <x v="0"/>
    <n v="7274"/>
    <n v="9325268"/>
    <n v="1565.94"/>
    <n v="1849.88"/>
    <n v="8.18"/>
    <n v="12.16"/>
  </r>
  <r>
    <s v="B07ZJND9B9"/>
    <x v="1166"/>
    <x v="4"/>
    <s v="Heating,Cooling&amp;AirQuality"/>
    <s v="Fans"/>
    <s v="CeilingFans"/>
    <m/>
    <n v="1990"/>
    <n v="0.45"/>
    <s v="No"/>
    <x v="0"/>
    <x v="1"/>
    <x v="2"/>
    <n v="5911"/>
    <n v="11762890"/>
    <n v="2881"/>
    <n v="3772"/>
    <n v="7.35"/>
    <n v="10.8"/>
  </r>
  <r>
    <s v="B0B2CWRDB1"/>
    <x v="1167"/>
    <x v="4"/>
    <s v="Kitchen&amp;HomeAppliances"/>
    <s v="Vacuum,Cleaning&amp;Ironing"/>
    <s v="PressureWashers,Steam&amp;WindowCleaners"/>
    <m/>
    <n v="9999"/>
    <n v="0.4"/>
    <s v="No"/>
    <x v="0"/>
    <x v="5"/>
    <x v="0"/>
    <n v="170"/>
    <n v="1699830"/>
    <n v="13999"/>
    <n v="17999"/>
    <n v="8"/>
    <n v="11.8"/>
  </r>
  <r>
    <s v="B072NCN9M4"/>
    <x v="1168"/>
    <x v="4"/>
    <s v="Kitchen&amp;HomeAppliances"/>
    <s v="Vacuum,Cleaning&amp;Ironing"/>
    <s v="Vacuums&amp;FloorCare"/>
    <s v="Vacuums"/>
    <n v="11850"/>
    <n v="0.25"/>
    <s v="No"/>
    <x v="0"/>
    <x v="4"/>
    <x v="0"/>
    <n v="3065"/>
    <n v="36320250"/>
    <n v="14814"/>
    <n v="17778"/>
    <n v="8.15"/>
    <n v="12.1"/>
  </r>
  <r>
    <s v="B08SKZ2RMG"/>
    <x v="1169"/>
    <x v="4"/>
    <s v="Kitchen&amp;HomeAppliances"/>
    <s v="Vacuum,Cleaning&amp;Ironing"/>
    <s v="Irons,Steamers&amp;Accessories"/>
    <s v="LintShavers"/>
    <n v="999"/>
    <n v="0.52"/>
    <s v="Yes"/>
    <x v="1"/>
    <x v="3"/>
    <x v="3"/>
    <n v="1021"/>
    <n v="1019979"/>
    <n v="-233.14"/>
    <n v="-474.25799999999998"/>
    <n v="-715.37599999999998"/>
    <n v="-956.49400000000003"/>
  </r>
  <r>
    <s v="B0B53DS4TF"/>
    <x v="1170"/>
    <x v="4"/>
    <s v="Kitchen&amp;HomeAppliances"/>
    <s v="SmallKitchenAppliances"/>
    <s v="DeepFatFryers"/>
    <s v="AirFryers"/>
    <n v="20049"/>
    <n v="0.75"/>
    <s v="Yes"/>
    <x v="0"/>
    <x v="7"/>
    <x v="20"/>
    <n v="3964"/>
    <n v="79474236"/>
    <n v="35103"/>
    <n v="50157"/>
    <n v="8.85"/>
    <n v="12.9"/>
  </r>
  <r>
    <s v="B08BJN4MP3"/>
    <x v="1171"/>
    <x v="4"/>
    <s v="Kitchen&amp;HomeAppliances"/>
    <s v="WaterPurifiers&amp;Accessories"/>
    <s v="WaterFilters&amp;Purifiers"/>
    <m/>
    <n v="24850"/>
    <n v="0.44"/>
    <s v="No"/>
    <x v="0"/>
    <x v="1"/>
    <x v="5"/>
    <n v="8948"/>
    <n v="222357800"/>
    <n v="35701"/>
    <n v="46552"/>
    <n v="8.36"/>
    <n v="12.32"/>
  </r>
  <r>
    <s v="B0BCYQY9X5"/>
    <x v="1172"/>
    <x v="4"/>
    <s v="Kitchen&amp;HomeAppliances"/>
    <s v="WaterPurifiers&amp;Accessories"/>
    <s v="WaterFilters&amp;Purifiers"/>
    <m/>
    <n v="16490"/>
    <n v="0.48"/>
    <s v="No"/>
    <x v="0"/>
    <x v="1"/>
    <x v="4"/>
    <n v="97"/>
    <n v="1599530"/>
    <n v="24481"/>
    <n v="32472"/>
    <n v="8.1199999999999992"/>
    <n v="11.94"/>
  </r>
  <r>
    <s v="B009UORDX4"/>
    <x v="1173"/>
    <x v="4"/>
    <s v="Kitchen&amp;HomeAppliances"/>
    <s v="Vacuum,Cleaning&amp;Ironing"/>
    <s v="Irons,Steamers&amp;Accessories"/>
    <s v="Irons"/>
    <n v="975"/>
    <n v="0.03"/>
    <s v="No"/>
    <x v="1"/>
    <x v="8"/>
    <x v="4"/>
    <n v="7223"/>
    <n v="7042425"/>
    <n v="-470.185"/>
    <n v="-851.09199999999998"/>
    <n v="-1231.999"/>
    <n v="-1612.9059999999999"/>
  </r>
  <r>
    <s v="B08VGDBF3B"/>
    <x v="1174"/>
    <x v="4"/>
    <s v="HomeStorage&amp;Organization"/>
    <s v="LaundryOrganization"/>
    <s v="LaundryBaskets"/>
    <m/>
    <n v="499"/>
    <n v="0.21"/>
    <s v="No"/>
    <x v="1"/>
    <x v="4"/>
    <x v="1"/>
    <n v="330"/>
    <n v="164670"/>
    <n v="-193.39500000000001"/>
    <n v="-360.57400000000001"/>
    <n v="-527.75300000000004"/>
    <n v="-694.93200000000002"/>
  </r>
  <r>
    <s v="B012ELCYUG"/>
    <x v="1175"/>
    <x v="4"/>
    <s v="Kitchen&amp;HomeAppliances"/>
    <s v="SmallKitchenAppliances"/>
    <s v="SmallApplianceParts&amp;Accessories"/>
    <s v="StandMixerAccessories"/>
    <n v="635"/>
    <n v="0"/>
    <s v="No"/>
    <x v="1"/>
    <x v="8"/>
    <x v="4"/>
    <n v="4570"/>
    <n v="2901950"/>
    <n v="-313.2"/>
    <n v="-565.91"/>
    <n v="-818.62"/>
    <n v="-1071.33"/>
  </r>
  <r>
    <s v="B07S9M8YTY"/>
    <x v="1176"/>
    <x v="4"/>
    <s v="Kitchen&amp;HomeAppliances"/>
    <s v="Vacuum,Cleaning&amp;Ironing"/>
    <s v="Irons,Steamers&amp;Accessories"/>
    <s v="Irons"/>
    <n v="1390"/>
    <n v="0.48"/>
    <s v="No"/>
    <x v="0"/>
    <x v="1"/>
    <x v="1"/>
    <n v="4867"/>
    <n v="6765130"/>
    <n v="2063"/>
    <n v="2736"/>
    <n v="7.52"/>
    <n v="11.04"/>
  </r>
  <r>
    <s v="B0B19VJXQZ"/>
    <x v="1177"/>
    <x v="4"/>
    <s v="Kitchen&amp;HomeAppliances"/>
    <s v="Vacuum,Cleaning&amp;Ironing"/>
    <s v="Vacuums&amp;FloorCare"/>
    <s v="Vacuums"/>
    <n v="59900"/>
    <n v="0.53"/>
    <s v="Yes"/>
    <x v="0"/>
    <x v="3"/>
    <x v="5"/>
    <n v="5298"/>
    <n v="317350200"/>
    <n v="91900"/>
    <n v="123900"/>
    <n v="8.27"/>
    <n v="12.14"/>
  </r>
  <r>
    <s v="B00SMFPJG0"/>
    <x v="1178"/>
    <x v="4"/>
    <s v="Kitchen&amp;HomeAppliances"/>
    <s v="WaterPurifiers&amp;Accessories"/>
    <s v="WaterCartridges"/>
    <m/>
    <n v="670"/>
    <n v="0.03"/>
    <s v="No"/>
    <x v="1"/>
    <x v="8"/>
    <x v="3"/>
    <n v="7786"/>
    <n v="5216620"/>
    <n v="-320.38499999999999"/>
    <n v="-580.85199999999998"/>
    <n v="-841.31899999999996"/>
    <n v="-1101.7860000000001"/>
  </r>
  <r>
    <s v="B0BHYLCL19"/>
    <x v="1179"/>
    <x v="4"/>
    <s v="Kitchen&amp;HomeAppliances"/>
    <s v="WaterPurifiers&amp;Accessories"/>
    <s v="WaterPurifierAccessories"/>
    <m/>
    <n v="399"/>
    <n v="0.52"/>
    <s v="Yes"/>
    <x v="1"/>
    <x v="3"/>
    <x v="9"/>
    <n v="37"/>
    <n v="14763"/>
    <n v="-92.6400000000001"/>
    <n v="-189.30799999999999"/>
    <n v="-285.976"/>
    <n v="-382.64400000000001"/>
  </r>
  <r>
    <s v="B0BPJBTB3F"/>
    <x v="1180"/>
    <x v="4"/>
    <s v="Heating,Cooling&amp;AirQuality"/>
    <s v="RoomHeaters"/>
    <s v="FanHeaters"/>
    <m/>
    <n v="2495"/>
    <n v="0.48"/>
    <s v="No"/>
    <x v="0"/>
    <x v="1"/>
    <x v="22"/>
    <n v="2"/>
    <n v="4990"/>
    <n v="3691"/>
    <n v="4887"/>
    <n v="3.52"/>
    <n v="5.04"/>
  </r>
  <r>
    <s v="B08MXJYB2V"/>
    <x v="1181"/>
    <x v="4"/>
    <s v="Kitchen&amp;HomeAppliances"/>
    <s v="SmallKitchenAppliances"/>
    <s v="MixerGrinders"/>
    <m/>
    <n v="3390"/>
    <n v="0.28000000000000003"/>
    <s v="No"/>
    <x v="0"/>
    <x v="4"/>
    <x v="1"/>
    <n v="5206"/>
    <n v="17648340"/>
    <n v="4331"/>
    <n v="5272"/>
    <n v="7.72"/>
    <n v="11.44"/>
  </r>
  <r>
    <s v="B081B1JL35"/>
    <x v="1182"/>
    <x v="4"/>
    <s v="Heating,Cooling&amp;AirQuality"/>
    <s v="WaterHeaters&amp;Geysers"/>
    <s v="InstantWaterHeaters"/>
    <m/>
    <n v="2499"/>
    <n v="0.57999999999999996"/>
    <s v="Yes"/>
    <x v="0"/>
    <x v="3"/>
    <x v="7"/>
    <n v="638"/>
    <n v="1594362"/>
    <n v="3949"/>
    <n v="5399"/>
    <n v="6.82"/>
    <n v="9.94"/>
  </r>
  <r>
    <s v="B09VL9KFDB"/>
    <x v="1183"/>
    <x v="4"/>
    <s v="Heating,Cooling&amp;AirQuality"/>
    <s v="Fans"/>
    <s v="TableFans"/>
    <m/>
    <n v="4200"/>
    <n v="0.43"/>
    <s v="No"/>
    <x v="0"/>
    <x v="1"/>
    <x v="11"/>
    <n v="397"/>
    <n v="1667400"/>
    <n v="6001"/>
    <n v="7802"/>
    <n v="7.17"/>
    <n v="10.54"/>
  </r>
  <r>
    <s v="B0B1MDZV9C"/>
    <x v="1184"/>
    <x v="4"/>
    <s v="Kitchen&amp;HomeAppliances"/>
    <s v="Vacuum,Cleaning&amp;Ironing"/>
    <s v="Vacuums&amp;FloorCare"/>
    <s v="Vacuums"/>
    <n v="4495"/>
    <n v="0.49"/>
    <s v="No"/>
    <x v="0"/>
    <x v="1"/>
    <x v="2"/>
    <n v="326"/>
    <n v="1465370"/>
    <n v="6704"/>
    <n v="8913"/>
    <n v="7.31"/>
    <n v="10.72"/>
  </r>
  <r>
    <s v="B08TT63N58"/>
    <x v="1185"/>
    <x v="4"/>
    <s v="Kitchen&amp;HomeAppliances"/>
    <s v="SmallKitchenAppliances"/>
    <s v="Juicers"/>
    <m/>
    <n v="2199"/>
    <n v="0.77"/>
    <s v="Yes"/>
    <x v="0"/>
    <x v="7"/>
    <x v="19"/>
    <n v="3527"/>
    <n v="7755873"/>
    <n v="3899"/>
    <n v="5599"/>
    <n v="5.43"/>
    <n v="7.76"/>
  </r>
  <r>
    <s v="B08YK7BBD2"/>
    <x v="1186"/>
    <x v="4"/>
    <s v="Kitchen&amp;HomeAppliances"/>
    <s v="SmallKitchenAppliances"/>
    <s v="VacuumSealers"/>
    <m/>
    <n v="999"/>
    <n v="0.56999999999999995"/>
    <s v="Yes"/>
    <x v="1"/>
    <x v="3"/>
    <x v="17"/>
    <n v="617"/>
    <n v="616383"/>
    <n v="-211.215"/>
    <n v="-438.858"/>
    <n v="-666.50099999999998"/>
    <n v="-894.14400000000001"/>
  </r>
  <r>
    <s v="B07YQ5SN4H"/>
    <x v="1187"/>
    <x v="4"/>
    <s v="Kitchen&amp;HomeAppliances"/>
    <s v="SmallKitchenAppliances"/>
    <s v="SandwichMakers"/>
    <m/>
    <n v="595"/>
    <n v="0.5"/>
    <s v="No"/>
    <x v="1"/>
    <x v="1"/>
    <x v="1"/>
    <n v="314"/>
    <n v="186830"/>
    <n v="-145.25"/>
    <n v="-293.2"/>
    <n v="-441.15"/>
    <n v="-589.1"/>
  </r>
  <r>
    <s v="B0B7FJNSZR"/>
    <x v="1188"/>
    <x v="4"/>
    <s v="Kitchen&amp;HomeAppliances"/>
    <s v="WaterPurifiers&amp;Accessories"/>
    <s v="WaterFilters&amp;Purifiers"/>
    <m/>
    <n v="19990"/>
    <n v="0.73"/>
    <s v="Yes"/>
    <x v="0"/>
    <x v="7"/>
    <x v="5"/>
    <n v="535"/>
    <n v="10694650"/>
    <n v="34585"/>
    <n v="49180"/>
    <n v="8.07"/>
    <n v="11.74"/>
  </r>
  <r>
    <s v="B01N6IJG0F"/>
    <x v="1189"/>
    <x v="4"/>
    <s v="Kitchen&amp;HomeAppliances"/>
    <s v="Vacuum,Cleaning&amp;Ironing"/>
    <s v="Irons,Steamers&amp;Accessories"/>
    <s v="Irons"/>
    <n v="1010"/>
    <n v="0.45"/>
    <s v="No"/>
    <x v="0"/>
    <x v="1"/>
    <x v="3"/>
    <n v="17325"/>
    <n v="17498250"/>
    <n v="1461"/>
    <n v="1912"/>
    <n v="7.75"/>
    <n v="11.4"/>
  </r>
  <r>
    <s v="B0B84QN4CN"/>
    <x v="1190"/>
    <x v="4"/>
    <s v="Kitchen&amp;HomeAppliances"/>
    <s v="Vacuum,Cleaning&amp;Ironing"/>
    <s v="Irons,Steamers&amp;Accessories"/>
    <s v="Irons"/>
    <n v="1100"/>
    <n v="0.4"/>
    <s v="No"/>
    <x v="0"/>
    <x v="5"/>
    <x v="9"/>
    <n v="91"/>
    <n v="100100"/>
    <n v="1540"/>
    <n v="1980"/>
    <n v="6.8"/>
    <n v="10"/>
  </r>
  <r>
    <s v="B0B8ZM9RVV"/>
    <x v="1191"/>
    <x v="4"/>
    <s v="Kitchen&amp;HomeAppliances"/>
    <s v="SmallKitchenAppliances"/>
    <s v="EggBoilers"/>
    <m/>
    <n v="999"/>
    <n v="0.57999999999999996"/>
    <s v="Yes"/>
    <x v="1"/>
    <x v="3"/>
    <x v="5"/>
    <n v="227"/>
    <n v="226773"/>
    <n v="-204.81"/>
    <n v="-429.03199999999998"/>
    <n v="-653.25400000000002"/>
    <n v="-877.476"/>
  </r>
  <r>
    <s v="B01892MIPA"/>
    <x v="1192"/>
    <x v="4"/>
    <s v="Heating,Cooling&amp;AirQuality"/>
    <s v="WaterHeaters&amp;Geysers"/>
    <s v="StorageWaterHeaters"/>
    <m/>
    <n v="10900"/>
    <n v="0.33"/>
    <s v="No"/>
    <x v="0"/>
    <x v="5"/>
    <x v="0"/>
    <n v="11957"/>
    <n v="130331300"/>
    <n v="14451"/>
    <n v="18002"/>
    <n v="8.07"/>
    <n v="11.94"/>
  </r>
  <r>
    <s v="B08ZHYNTM1"/>
    <x v="1193"/>
    <x v="4"/>
    <s v="Heating,Cooling&amp;AirQuality"/>
    <s v="Fans"/>
    <s v="CeilingFans"/>
    <m/>
    <n v="4005"/>
    <n v="0.28000000000000003"/>
    <s v="No"/>
    <x v="0"/>
    <x v="4"/>
    <x v="4"/>
    <n v="7140"/>
    <n v="28595700"/>
    <n v="5111"/>
    <n v="6217"/>
    <n v="8.32"/>
    <n v="12.34"/>
  </r>
  <r>
    <s v="B09SDDQQKP"/>
    <x v="1194"/>
    <x v="4"/>
    <s v="Kitchen&amp;HomeAppliances"/>
    <s v="Vacuum,Cleaning&amp;Ironing"/>
    <s v="Vacuums&amp;FloorCare"/>
    <s v="Vacuums"/>
    <n v="3295"/>
    <n v="0.45"/>
    <s v="No"/>
    <x v="0"/>
    <x v="1"/>
    <x v="11"/>
    <n v="687"/>
    <n v="2263665"/>
    <n v="4791"/>
    <n v="6287"/>
    <n v="7.15"/>
    <n v="10.5"/>
  </r>
  <r>
    <s v="B0B5RP43VN"/>
    <x v="1195"/>
    <x v="4"/>
    <s v="Kitchen&amp;HomeAppliances"/>
    <s v="SmallKitchenAppliances"/>
    <s v="SandwichMakers"/>
    <m/>
    <n v="4650"/>
    <n v="0.68"/>
    <s v="Yes"/>
    <x v="0"/>
    <x v="0"/>
    <x v="3"/>
    <n v="1045"/>
    <n v="4859250"/>
    <n v="7826"/>
    <n v="11002"/>
    <n v="7.52"/>
    <n v="10.94"/>
  </r>
  <r>
    <s v="B096NTB9XT"/>
    <x v="1196"/>
    <x v="4"/>
    <s v="Kitchen&amp;HomeAppliances"/>
    <s v="WaterPurifiers&amp;Accessories"/>
    <s v="WaterFilters&amp;Purifiers"/>
    <m/>
    <n v="24500"/>
    <n v="0.35"/>
    <s v="No"/>
    <x v="0"/>
    <x v="5"/>
    <x v="1"/>
    <n v="11206"/>
    <n v="274547000"/>
    <n v="33001"/>
    <n v="41502"/>
    <n v="7.65"/>
    <n v="11.3"/>
  </r>
  <r>
    <s v="B078JF6X9B"/>
    <x v="1197"/>
    <x v="4"/>
    <s v="Heating,Cooling&amp;AirQuality"/>
    <s v="WaterHeaters&amp;Geysers"/>
    <s v="InstantWaterHeaters"/>
    <m/>
    <n v="6070"/>
    <n v="0.4"/>
    <s v="No"/>
    <x v="0"/>
    <x v="5"/>
    <x v="0"/>
    <n v="561"/>
    <n v="3405270"/>
    <n v="8495"/>
    <n v="10920"/>
    <n v="8"/>
    <n v="11.8"/>
  </r>
  <r>
    <s v="B08CGW4GYR"/>
    <x v="1198"/>
    <x v="4"/>
    <s v="Kitchen&amp;HomeAppliances"/>
    <s v="SmallKitchenAppliances"/>
    <s v="HandBlenders"/>
    <m/>
    <n v="999"/>
    <n v="0.62"/>
    <s v="Yes"/>
    <x v="1"/>
    <x v="0"/>
    <x v="9"/>
    <n v="1988"/>
    <n v="1986012"/>
    <n v="-183.59"/>
    <n v="-394.84800000000001"/>
    <n v="-606.10599999999999"/>
    <n v="-817.36400000000003"/>
  </r>
  <r>
    <s v="B00A328ENA"/>
    <x v="1199"/>
    <x v="4"/>
    <s v="Kitchen&amp;HomeAppliances"/>
    <s v="SmallKitchenAppliances"/>
    <s v="Rice&amp;PastaCookers"/>
    <m/>
    <n v="3945"/>
    <n v="0.25"/>
    <s v="No"/>
    <x v="0"/>
    <x v="4"/>
    <x v="0"/>
    <n v="3740"/>
    <n v="14754300"/>
    <n v="4914"/>
    <n v="5883"/>
    <n v="8.15"/>
    <n v="12.1"/>
  </r>
  <r>
    <s v="B0763K5HLQ"/>
    <x v="1200"/>
    <x v="4"/>
    <s v="Kitchen&amp;HomeAppliances"/>
    <s v="Coffee,Tea&amp;Espresso"/>
    <s v="MilkFrothers"/>
    <m/>
    <n v="1499"/>
    <n v="0.27"/>
    <s v="No"/>
    <x v="0"/>
    <x v="4"/>
    <x v="3"/>
    <n v="4401"/>
    <n v="6597099"/>
    <n v="1899"/>
    <n v="2299"/>
    <n v="7.93"/>
    <n v="11.76"/>
  </r>
  <r>
    <s v="B09PDZNSBG"/>
    <x v="1201"/>
    <x v="4"/>
    <s v="Kitchen&amp;HomeAppliances"/>
    <s v="Vacuum,Cleaning&amp;Ironing"/>
    <s v="Irons,Steamers&amp;Accessories"/>
    <s v="Irons"/>
    <n v="6700"/>
    <n v="0.62"/>
    <s v="Yes"/>
    <x v="0"/>
    <x v="0"/>
    <x v="0"/>
    <n v="611"/>
    <n v="4093700"/>
    <n v="10825"/>
    <n v="14950"/>
    <n v="7.78"/>
    <n v="11.36"/>
  </r>
  <r>
    <s v="B085LPT5F4"/>
    <x v="1202"/>
    <x v="4"/>
    <s v="Kitchen&amp;HomeAppliances"/>
    <s v="SmallKitchenAppliances"/>
    <s v="MixerGrinders"/>
    <m/>
    <n v="2800"/>
    <n v="0.41"/>
    <s v="No"/>
    <x v="0"/>
    <x v="1"/>
    <x v="2"/>
    <n v="2162"/>
    <n v="6053600"/>
    <n v="3951"/>
    <n v="5102"/>
    <n v="7.39"/>
    <n v="10.88"/>
  </r>
  <r>
    <s v="B0B9RZ4G4W"/>
    <x v="1203"/>
    <x v="4"/>
    <s v="Kitchen&amp;HomeAppliances"/>
    <s v="SmallKitchenAppliances"/>
    <s v="HandBlenders"/>
    <m/>
    <n v="1699"/>
    <n v="0.53"/>
    <s v="Yes"/>
    <x v="0"/>
    <x v="3"/>
    <x v="1"/>
    <n v="97"/>
    <n v="164803"/>
    <n v="2599"/>
    <n v="3499"/>
    <n v="7.47"/>
    <n v="10.94"/>
  </r>
  <r>
    <s v="B0085W2MUQ"/>
    <x v="1204"/>
    <x v="4"/>
    <s v="Kitchen&amp;HomeAppliances"/>
    <s v="SmallKitchenAppliances"/>
    <s v="HandBlenders"/>
    <m/>
    <n v="970"/>
    <n v="0.21"/>
    <s v="No"/>
    <x v="1"/>
    <x v="4"/>
    <x v="0"/>
    <n v="6055"/>
    <n v="5873350"/>
    <n v="-378.19499999999999"/>
    <n v="-703.41399999999999"/>
    <n v="-1028.633"/>
    <n v="-1353.8520000000001"/>
  </r>
  <r>
    <s v="B09474JWN6"/>
    <x v="1205"/>
    <x v="4"/>
    <s v="Kitchen&amp;HomeAppliances"/>
    <s v="Vacuum,Cleaning&amp;Ironing"/>
    <s v="Irons,Steamers&amp;Accessories"/>
    <s v="LintShavers"/>
    <n v="1500"/>
    <n v="0.33"/>
    <s v="No"/>
    <x v="0"/>
    <x v="5"/>
    <x v="0"/>
    <n v="386"/>
    <n v="579000"/>
    <n v="2001"/>
    <n v="2502"/>
    <n v="8.07"/>
    <n v="11.94"/>
  </r>
  <r>
    <s v="B09G2VTHQM"/>
    <x v="1206"/>
    <x v="4"/>
    <s v="Kitchen&amp;HomeAppliances"/>
    <s v="SmallKitchenAppliances"/>
    <s v="YogurtMakers"/>
    <m/>
    <n v="1295"/>
    <n v="0.55000000000000004"/>
    <s v="Yes"/>
    <x v="0"/>
    <x v="3"/>
    <x v="3"/>
    <n v="557"/>
    <n v="721315"/>
    <n v="2003"/>
    <n v="2711"/>
    <n v="7.65"/>
    <n v="11.2"/>
  </r>
  <r>
    <s v="B07R679HTT"/>
    <x v="1207"/>
    <x v="4"/>
    <s v="Kitchen&amp;HomeAppliances"/>
    <s v="SmallKitchenAppliances"/>
    <s v="Juicers"/>
    <s v="ColdPressJuicers"/>
    <n v="23999"/>
    <n v="0.47"/>
    <s v="No"/>
    <x v="0"/>
    <x v="1"/>
    <x v="5"/>
    <n v="2288"/>
    <n v="54909712"/>
    <n v="35389"/>
    <n v="46779"/>
    <n v="8.33"/>
    <n v="12.26"/>
  </r>
  <r>
    <s v="B00B7GKXMG"/>
    <x v="1208"/>
    <x v="4"/>
    <s v="Kitchen&amp;HomeAppliances"/>
    <s v="Vacuum,Cleaning&amp;Ironing"/>
    <s v="Irons,Steamers&amp;Accessories"/>
    <s v="Irons"/>
    <n v="850"/>
    <n v="0.18"/>
    <s v="No"/>
    <x v="1"/>
    <x v="6"/>
    <x v="3"/>
    <n v="1106"/>
    <n v="940100"/>
    <n v="-345.31"/>
    <n v="-638.76199999999994"/>
    <n v="-932.21400000000006"/>
    <n v="-1225.6659999999999"/>
  </r>
  <r>
    <s v="B07H3N8RJH"/>
    <x v="1209"/>
    <x v="4"/>
    <s v="Kitchen&amp;HomeAppliances"/>
    <s v="Vacuum,Cleaning&amp;Ironing"/>
    <s v="Vacuums&amp;FloorCare"/>
    <s v="Vacuums"/>
    <n v="6000"/>
    <n v="0.37"/>
    <s v="No"/>
    <x v="0"/>
    <x v="5"/>
    <x v="0"/>
    <n v="11935"/>
    <n v="71610000"/>
    <n v="8201"/>
    <n v="10402"/>
    <n v="8.0299999999999994"/>
    <n v="11.86"/>
  </r>
  <r>
    <s v="B07K2HVKLL"/>
    <x v="1210"/>
    <x v="4"/>
    <s v="Heating,Cooling&amp;AirQuality"/>
    <s v="WaterHeaters&amp;Geysers"/>
    <s v="ImmersionRods"/>
    <m/>
    <n v="1020"/>
    <n v="0.37"/>
    <s v="No"/>
    <x v="0"/>
    <x v="5"/>
    <x v="3"/>
    <n v="5059"/>
    <n v="5160180"/>
    <n v="1400"/>
    <n v="1780"/>
    <n v="7.83"/>
    <n v="11.56"/>
  </r>
  <r>
    <s v="B09MQ9PDHR"/>
    <x v="1211"/>
    <x v="4"/>
    <s v="Heating,Cooling&amp;AirQuality"/>
    <s v="RoomHeaters"/>
    <s v="FanHeaters"/>
    <m/>
    <n v="1999"/>
    <n v="0.51"/>
    <s v="Yes"/>
    <x v="0"/>
    <x v="3"/>
    <x v="2"/>
    <n v="157"/>
    <n v="313843"/>
    <n v="3019"/>
    <n v="4039"/>
    <n v="7.29"/>
    <n v="10.68"/>
  </r>
  <r>
    <s v="B014HDJ7ZE"/>
    <x v="1212"/>
    <x v="4"/>
    <s v="Heating,Cooling&amp;AirQuality"/>
    <s v="WaterHeaters&amp;Geysers"/>
    <s v="InstantWaterHeaters"/>
    <m/>
    <n v="7445"/>
    <n v="0.28000000000000003"/>
    <s v="No"/>
    <x v="0"/>
    <x v="4"/>
    <x v="2"/>
    <n v="3584"/>
    <n v="26682880"/>
    <n v="9525"/>
    <n v="11605"/>
    <n v="7.52"/>
    <n v="11.14"/>
  </r>
  <r>
    <s v="B07D2NMTTV"/>
    <x v="1213"/>
    <x v="4"/>
    <s v="Kitchen&amp;HomeAppliances"/>
    <s v="Vacuum,Cleaning&amp;Ironing"/>
    <s v="Irons,Steamers&amp;Accessories"/>
    <s v="Irons"/>
    <n v="3500"/>
    <n v="0.09"/>
    <s v="No"/>
    <x v="0"/>
    <x v="8"/>
    <x v="0"/>
    <n v="1899"/>
    <n v="6646500"/>
    <n v="3801"/>
    <n v="4102"/>
    <n v="8.31"/>
    <n v="12.42"/>
  </r>
  <r>
    <s v="B075K76YW1"/>
    <x v="1214"/>
    <x v="4"/>
    <s v="Kitchen&amp;HomeAppliances"/>
    <s v="SmallKitchenAppliances"/>
    <s v="HandMixers"/>
    <m/>
    <n v="1395"/>
    <n v="0.3"/>
    <s v="No"/>
    <x v="0"/>
    <x v="4"/>
    <x v="0"/>
    <n v="15252"/>
    <n v="21276540"/>
    <n v="1811"/>
    <n v="2227"/>
    <n v="8.1"/>
    <n v="12"/>
  </r>
  <r>
    <s v="B0BNLFQDG2"/>
    <x v="1215"/>
    <x v="4"/>
    <s v="Heating,Cooling&amp;AirQuality"/>
    <s v="RoomHeaters"/>
    <s v="ElectricHeaters"/>
    <m/>
    <n v="2199"/>
    <n v="0.57999999999999996"/>
    <s v="Yes"/>
    <x v="0"/>
    <x v="3"/>
    <x v="7"/>
    <n v="4"/>
    <n v="8796"/>
    <n v="3469"/>
    <n v="4739"/>
    <n v="6.82"/>
    <n v="9.94"/>
  </r>
  <r>
    <s v="B082ZQ4479"/>
    <x v="1216"/>
    <x v="4"/>
    <s v="Kitchen&amp;HomeAppliances"/>
    <s v="SmallKitchenAppliances"/>
    <s v="Mills&amp;Grinders"/>
    <s v="WetGrinders"/>
    <n v="4330"/>
    <n v="0.14000000000000001"/>
    <s v="No"/>
    <x v="0"/>
    <x v="6"/>
    <x v="7"/>
    <n v="1662"/>
    <n v="7196460"/>
    <n v="4950"/>
    <n v="5570"/>
    <n v="7.26"/>
    <n v="10.82"/>
  </r>
  <r>
    <s v="B09Y358DZQ"/>
    <x v="1217"/>
    <x v="4"/>
    <s v="Kitchen&amp;HomeAppliances"/>
    <s v="SmallKitchenAppliances"/>
    <s v="MixerGrinders"/>
    <m/>
    <n v="4295"/>
    <n v="0.53"/>
    <s v="Yes"/>
    <x v="0"/>
    <x v="3"/>
    <x v="10"/>
    <n v="422"/>
    <n v="1812490"/>
    <n v="6557"/>
    <n v="8819"/>
    <n v="6.27"/>
    <n v="9.14"/>
  </r>
  <r>
    <s v="B09M3F4HGB"/>
    <x v="1218"/>
    <x v="4"/>
    <s v="Heating,Cooling&amp;AirQuality"/>
    <s v="RoomHeaters"/>
    <s v="ElectricHeaters"/>
    <m/>
    <n v="18990"/>
    <n v="0.5"/>
    <s v="No"/>
    <x v="0"/>
    <x v="1"/>
    <x v="0"/>
    <n v="79"/>
    <n v="1500210"/>
    <n v="28485"/>
    <n v="37980"/>
    <n v="7.9"/>
    <n v="11.6"/>
  </r>
  <r>
    <s v="B07VZH6ZBB"/>
    <x v="1219"/>
    <x v="4"/>
    <s v="Heating,Cooling&amp;AirQuality"/>
    <s v="WaterHeaters&amp;Geysers"/>
    <s v="StorageWaterHeaters"/>
    <m/>
    <n v="12500"/>
    <n v="0.38"/>
    <s v="No"/>
    <x v="0"/>
    <x v="5"/>
    <x v="1"/>
    <n v="5160"/>
    <n v="64500000"/>
    <n v="17201"/>
    <n v="21902"/>
    <n v="7.62"/>
    <n v="11.24"/>
  </r>
  <r>
    <s v="B07F366Z51"/>
    <x v="1220"/>
    <x v="4"/>
    <s v="Kitchen&amp;HomeAppliances"/>
    <s v="SmallKitchenAppliances"/>
    <s v="Kettles&amp;HotWaterDispensers"/>
    <s v="ElectricKettles"/>
    <n v="2385"/>
    <n v="0.6"/>
    <s v="Yes"/>
    <x v="0"/>
    <x v="3"/>
    <x v="3"/>
    <n v="2311"/>
    <n v="5511735"/>
    <n v="3821"/>
    <n v="5257"/>
    <n v="7.6"/>
    <n v="11.1"/>
  </r>
  <r>
    <s v="B077BTLQ67"/>
    <x v="1221"/>
    <x v="4"/>
    <s v="Heating,Cooling&amp;AirQuality"/>
    <s v="WaterHeaters&amp;Geysers"/>
    <s v="InstantWaterHeaters"/>
    <m/>
    <n v="4890"/>
    <n v="0.43"/>
    <s v="No"/>
    <x v="0"/>
    <x v="1"/>
    <x v="2"/>
    <n v="588"/>
    <n v="2875320"/>
    <n v="6990"/>
    <n v="9090"/>
    <n v="7.37"/>
    <n v="10.84"/>
  </r>
  <r>
    <s v="B07YSJ7FF1"/>
    <x v="1222"/>
    <x v="4"/>
    <s v="Kitchen&amp;HomeAppliances"/>
    <s v="Vacuum,Cleaning&amp;Ironing"/>
    <s v="Irons,Steamers&amp;Accessories"/>
    <s v="Irons"/>
    <n v="1100"/>
    <n v="0.41"/>
    <s v="No"/>
    <x v="0"/>
    <x v="1"/>
    <x v="1"/>
    <n v="3271"/>
    <n v="3598100"/>
    <n v="1555"/>
    <n v="2010"/>
    <n v="7.59"/>
    <n v="11.18"/>
  </r>
  <r>
    <s v="B07TXCY3YK"/>
    <x v="1223"/>
    <x v="4"/>
    <s v="Kitchen&amp;HomeAppliances"/>
    <s v="SmallKitchenAppliances"/>
    <s v="MixerGrinders"/>
    <m/>
    <n v="3899"/>
    <n v="0.43"/>
    <s v="No"/>
    <x v="0"/>
    <x v="1"/>
    <x v="2"/>
    <n v="11004"/>
    <n v="42904596"/>
    <n v="5560.19"/>
    <n v="7221.38"/>
    <n v="7.37"/>
    <n v="10.84"/>
  </r>
  <r>
    <s v="B07TC9F7PN"/>
    <x v="1224"/>
    <x v="4"/>
    <s v="Heating,Cooling&amp;AirQuality"/>
    <s v="WaterHeaters&amp;Geysers"/>
    <s v="StorageWaterHeaters"/>
    <m/>
    <n v="16899"/>
    <n v="0.49"/>
    <s v="No"/>
    <x v="0"/>
    <x v="1"/>
    <x v="0"/>
    <n v="3195"/>
    <n v="53992305"/>
    <n v="25099"/>
    <n v="33299"/>
    <n v="7.91"/>
    <n v="11.62"/>
  </r>
  <r>
    <s v="B09NS5TKPN"/>
    <x v="1225"/>
    <x v="4"/>
    <s v="Heating,Cooling&amp;AirQuality"/>
    <s v="AirConditioners"/>
    <s v="Split-SystemAirConditioners"/>
    <m/>
    <n v="75990"/>
    <n v="0.43"/>
    <s v="No"/>
    <x v="0"/>
    <x v="1"/>
    <x v="4"/>
    <n v="3231"/>
    <n v="245523690"/>
    <n v="108990"/>
    <n v="141990"/>
    <n v="8.17"/>
    <n v="12.04"/>
  </r>
  <r>
    <s v="B00LP9RFSU"/>
    <x v="1226"/>
    <x v="4"/>
    <s v="Kitchen&amp;HomeAppliances"/>
    <s v="WaterPurifiers&amp;Accessories"/>
    <s v="WaterPurifierAccessories"/>
    <m/>
    <n v="825"/>
    <n v="0"/>
    <s v="No"/>
    <x v="1"/>
    <x v="8"/>
    <x v="1"/>
    <n v="3246"/>
    <n v="2677950"/>
    <n v="-408.5"/>
    <n v="-737.3"/>
    <n v="-1066.0999999999999"/>
    <n v="-1394.9"/>
  </r>
  <r>
    <s v="B0B7L86YCB"/>
    <x v="1227"/>
    <x v="4"/>
    <s v="Kitchen&amp;HomeAppliances"/>
    <s v="SmallKitchenAppliances"/>
    <s v="VacuumSealers"/>
    <m/>
    <n v="300"/>
    <n v="0.46"/>
    <s v="No"/>
    <x v="1"/>
    <x v="1"/>
    <x v="23"/>
    <n v="24"/>
    <n v="7200"/>
    <n v="-77.67"/>
    <n v="-155.14400000000001"/>
    <n v="-232.61799999999999"/>
    <n v="-310.09199999999998"/>
  </r>
  <r>
    <s v="B09VPH38JS"/>
    <x v="1228"/>
    <x v="4"/>
    <s v="Kitchen&amp;HomeAppliances"/>
    <s v="SmallKitchenAppliances"/>
    <s v="InductionCooktop"/>
    <m/>
    <n v="1499"/>
    <n v="0.54"/>
    <s v="Yes"/>
    <x v="0"/>
    <x v="3"/>
    <x v="11"/>
    <n v="144"/>
    <n v="215856"/>
    <n v="2301"/>
    <n v="3103"/>
    <n v="7.06"/>
    <n v="10.32"/>
  </r>
  <r>
    <s v="B01MUAUOCX"/>
    <x v="1229"/>
    <x v="4"/>
    <s v="Kitchen&amp;HomeAppliances"/>
    <s v="SmallKitchenAppliances"/>
    <s v="SmallApplianceParts&amp;Accessories"/>
    <m/>
    <n v="747"/>
    <n v="0.08"/>
    <s v="No"/>
    <x v="1"/>
    <x v="8"/>
    <x v="6"/>
    <n v="2280"/>
    <n v="1703160"/>
    <n v="-339.46"/>
    <n v="-619.202"/>
    <n v="-898.94399999999996"/>
    <n v="-1178.6859999999999"/>
  </r>
  <r>
    <s v="B09MB3DKG1"/>
    <x v="1230"/>
    <x v="4"/>
    <s v="Heating,Cooling&amp;AirQuality"/>
    <s v="RoomHeaters"/>
    <s v="HalogenHeaters"/>
    <m/>
    <n v="3999"/>
    <n v="0.45"/>
    <s v="No"/>
    <x v="0"/>
    <x v="1"/>
    <x v="12"/>
    <n v="340"/>
    <n v="1359660"/>
    <n v="5799"/>
    <n v="7599"/>
    <n v="6.55"/>
    <n v="9.6"/>
  </r>
  <r>
    <s v="B08QHLXWV3"/>
    <x v="1231"/>
    <x v="4"/>
    <s v="Heating,Cooling&amp;AirQuality"/>
    <s v="RoomHeaters"/>
    <s v="FanHeaters"/>
    <m/>
    <n v="11990"/>
    <n v="0.43"/>
    <s v="No"/>
    <x v="0"/>
    <x v="1"/>
    <x v="2"/>
    <n v="144"/>
    <n v="1726560"/>
    <n v="17130"/>
    <n v="22270"/>
    <n v="7.37"/>
    <n v="10.84"/>
  </r>
  <r>
    <s v="B07G147SZD"/>
    <x v="1232"/>
    <x v="4"/>
    <s v="Heating,Cooling&amp;AirQuality"/>
    <s v="WaterHeaters&amp;Geysers"/>
    <s v="InstantWaterHeaters"/>
    <m/>
    <n v="3799"/>
    <n v="0.28999999999999998"/>
    <s v="No"/>
    <x v="0"/>
    <x v="4"/>
    <x v="1"/>
    <n v="727"/>
    <n v="2761873"/>
    <n v="4899"/>
    <n v="5999"/>
    <n v="7.71"/>
    <n v="11.42"/>
  </r>
  <r>
    <s v="B09LH32678"/>
    <x v="1233"/>
    <x v="4"/>
    <s v="Kitchen&amp;HomeAppliances"/>
    <s v="SmallKitchenAppliances"/>
    <s v="WaffleMakers&amp;Irons"/>
    <m/>
    <n v="1999"/>
    <n v="0.55000000000000004"/>
    <s v="Yes"/>
    <x v="0"/>
    <x v="3"/>
    <x v="1"/>
    <n v="832"/>
    <n v="1663168"/>
    <n v="3099"/>
    <n v="4199"/>
    <n v="7.45"/>
    <n v="10.9"/>
  </r>
  <r>
    <s v="B09R1YFL6S"/>
    <x v="1234"/>
    <x v="4"/>
    <s v="Heating,Cooling&amp;AirQuality"/>
    <s v="RoomHeaters"/>
    <s v="FanHeaters"/>
    <m/>
    <n v="2999"/>
    <n v="0.64"/>
    <s v="Yes"/>
    <x v="0"/>
    <x v="0"/>
    <x v="12"/>
    <n v="57"/>
    <n v="170943"/>
    <n v="4908"/>
    <n v="6817"/>
    <n v="6.36"/>
    <n v="9.2200000000000006"/>
  </r>
  <r>
    <s v="B07Q4NJQC5"/>
    <x v="1235"/>
    <x v="4"/>
    <s v="Kitchen&amp;HomeAppliances"/>
    <s v="SmallKitchenAppliances"/>
    <s v="DigitalKitchenScales"/>
    <m/>
    <n v="599"/>
    <n v="0.51"/>
    <s v="Yes"/>
    <x v="1"/>
    <x v="3"/>
    <x v="1"/>
    <n v="1644"/>
    <n v="984756"/>
    <n v="-143.245"/>
    <n v="-290.39400000000001"/>
    <n v="-437.54300000000001"/>
    <n v="-584.69200000000001"/>
  </r>
  <r>
    <s v="B097RN7BBK"/>
    <x v="1236"/>
    <x v="4"/>
    <s v="Kitchen&amp;HomeAppliances"/>
    <s v="SmallKitchenAppliances"/>
    <s v="Kettles&amp;HotWaterDispensers"/>
    <s v="Kettle&amp;ToasterSets"/>
    <n v="1999"/>
    <n v="0.76"/>
    <s v="Yes"/>
    <x v="0"/>
    <x v="7"/>
    <x v="10"/>
    <n v="1066"/>
    <n v="2130934"/>
    <n v="3519"/>
    <n v="5039"/>
    <n v="6.04"/>
    <n v="8.68"/>
  </r>
  <r>
    <s v="B097MKZHNV"/>
    <x v="1237"/>
    <x v="4"/>
    <s v="Heating,Cooling&amp;AirQuality"/>
    <s v="WaterHeaters&amp;Geysers"/>
    <s v="InstantWaterHeaters"/>
    <m/>
    <n v="4849"/>
    <n v="0.39"/>
    <s v="No"/>
    <x v="0"/>
    <x v="5"/>
    <x v="0"/>
    <n v="7968"/>
    <n v="38636832"/>
    <n v="6749"/>
    <n v="8649"/>
    <n v="8.01"/>
    <n v="11.82"/>
  </r>
  <r>
    <s v="B07LG96SDB"/>
    <x v="1238"/>
    <x v="4"/>
    <s v="Heating,Cooling&amp;AirQuality"/>
    <s v="WaterHeaters&amp;Geysers"/>
    <s v="ImmersionRods"/>
    <m/>
    <n v="510"/>
    <n v="0.34"/>
    <s v="No"/>
    <x v="1"/>
    <x v="5"/>
    <x v="11"/>
    <n v="3195"/>
    <n v="1629450"/>
    <n v="-163.53"/>
    <n v="-313.85599999999999"/>
    <n v="-464.18200000000002"/>
    <n v="-614.50800000000004"/>
  </r>
  <r>
    <s v="B08KS2KQTK"/>
    <x v="1239"/>
    <x v="4"/>
    <s v="Kitchen&amp;HomeAppliances"/>
    <s v="Coffee,Tea&amp;Espresso"/>
    <s v="DripCoffeeMachines"/>
    <m/>
    <n v="499"/>
    <n v="0.41"/>
    <s v="No"/>
    <x v="1"/>
    <x v="1"/>
    <x v="3"/>
    <n v="1456"/>
    <n v="726544"/>
    <n v="-142.19499999999999"/>
    <n v="-278.72399999999999"/>
    <n v="-415.25299999999999"/>
    <n v="-551.78200000000004"/>
  </r>
  <r>
    <s v="B095K14P86"/>
    <x v="1240"/>
    <x v="4"/>
    <s v="Kitchen&amp;HomeAppliances"/>
    <s v="Coffee,Tea&amp;Espresso"/>
    <s v="StovetopEspressoPots"/>
    <m/>
    <n v="1299"/>
    <n v="0.54"/>
    <s v="Yes"/>
    <x v="0"/>
    <x v="3"/>
    <x v="0"/>
    <n v="590"/>
    <n v="766410"/>
    <n v="1999"/>
    <n v="2699"/>
    <n v="7.86"/>
    <n v="11.52"/>
  </r>
  <r>
    <s v="B08K36NZSV"/>
    <x v="1241"/>
    <x v="4"/>
    <s v="Kitchen&amp;HomeAppliances"/>
    <s v="WaterPurifiers&amp;Accessories"/>
    <s v="WaterPurifierAccessories"/>
    <m/>
    <n v="999"/>
    <n v="0.5"/>
    <s v="No"/>
    <x v="1"/>
    <x v="1"/>
    <x v="4"/>
    <n v="1436"/>
    <n v="1434564"/>
    <n v="-244.95"/>
    <n v="-493.21"/>
    <n v="-741.47"/>
    <n v="-989.73"/>
  </r>
  <r>
    <s v="B07LDPLSZC"/>
    <x v="1242"/>
    <x v="4"/>
    <s v="Kitchen&amp;HomeAppliances"/>
    <s v="Vacuum,Cleaning&amp;Ironing"/>
    <s v="Irons,Steamers&amp;Accessories"/>
    <s v="Irons"/>
    <n v="1190"/>
    <n v="0.28999999999999998"/>
    <s v="No"/>
    <x v="0"/>
    <x v="4"/>
    <x v="0"/>
    <n v="4184"/>
    <n v="4978960"/>
    <n v="1531"/>
    <n v="1872"/>
    <n v="8.11"/>
    <n v="12.02"/>
  </r>
  <r>
    <s v="B07F1T31ZZ"/>
    <x v="1243"/>
    <x v="4"/>
    <s v="Kitchen&amp;HomeAppliances"/>
    <s v="Coffee,Tea&amp;Espresso"/>
    <s v="DripCoffeeMachines"/>
    <m/>
    <n v="400"/>
    <n v="0.38"/>
    <s v="No"/>
    <x v="1"/>
    <x v="5"/>
    <x v="3"/>
    <n v="693"/>
    <n v="277200"/>
    <n v="-120.21"/>
    <n v="-233.642"/>
    <n v="-347.07400000000001"/>
    <n v="-460.50599999999997"/>
  </r>
  <r>
    <s v="B0BNDRK886"/>
    <x v="1244"/>
    <x v="4"/>
    <s v="Kitchen&amp;HomeAppliances"/>
    <s v="WaterPurifiers&amp;Accessories"/>
    <s v="WaterPurifierAccessories"/>
    <m/>
    <n v="599"/>
    <n v="0.69"/>
    <s v="Yes"/>
    <x v="1"/>
    <x v="0"/>
    <x v="2"/>
    <n v="1306"/>
    <n v="782294"/>
    <n v="-88.254999999999896"/>
    <n v="-202.416"/>
    <n v="-316.577"/>
    <n v="-430.738"/>
  </r>
  <r>
    <s v="B09ZVJXN5L"/>
    <x v="1245"/>
    <x v="4"/>
    <s v="Heating,Cooling&amp;AirQuality"/>
    <s v="RoomHeaters"/>
    <s v="FanHeaters"/>
    <m/>
    <n v="999"/>
    <n v="0.22"/>
    <s v="No"/>
    <x v="1"/>
    <x v="4"/>
    <x v="8"/>
    <n v="8"/>
    <n v="7992"/>
    <n v="-385.59"/>
    <n v="-717.87800000000004"/>
    <n v="-1050.1659999999999"/>
    <n v="-1382.454"/>
  </r>
  <r>
    <s v="B08JKPVDKL"/>
    <x v="1246"/>
    <x v="4"/>
    <s v="Kitchen&amp;HomeAppliances"/>
    <s v="Coffee,Tea&amp;Espresso"/>
    <s v="CoffeeMakerAccessories"/>
    <s v="MeasuringSpoons"/>
    <n v="699"/>
    <n v="0.6"/>
    <s v="Yes"/>
    <x v="1"/>
    <x v="3"/>
    <x v="4"/>
    <n v="2326"/>
    <n v="1625874"/>
    <n v="-134.9"/>
    <n v="-287.14999999999998"/>
    <n v="-439.4"/>
    <n v="-591.65"/>
  </r>
  <r>
    <s v="B09JFR8H3Q"/>
    <x v="1247"/>
    <x v="4"/>
    <s v="Kitchen&amp;HomeAppliances"/>
    <s v="WaterPurifiers&amp;Accessories"/>
    <s v="WaterPurifierAccessories"/>
    <m/>
    <n v="1499"/>
    <n v="0.86"/>
    <s v="Yes"/>
    <x v="0"/>
    <x v="2"/>
    <x v="2"/>
    <n v="1004"/>
    <n v="1504996"/>
    <n v="2783"/>
    <n v="4067"/>
    <n v="6.94"/>
    <n v="9.98"/>
  </r>
  <r>
    <s v="B07LDN9Q2P"/>
    <x v="1248"/>
    <x v="4"/>
    <s v="Kitchen&amp;HomeAppliances"/>
    <s v="Vacuum,Cleaning&amp;Ironing"/>
    <s v="Irons,Steamers&amp;Accessories"/>
    <s v="Irons"/>
    <n v="1295"/>
    <n v="0.31"/>
    <s v="No"/>
    <x v="0"/>
    <x v="5"/>
    <x v="4"/>
    <n v="6400"/>
    <n v="8288000"/>
    <n v="1701"/>
    <n v="2107"/>
    <n v="8.2899999999999991"/>
    <n v="12.28"/>
  </r>
  <r>
    <s v="B08T8KWNQ9"/>
    <x v="1249"/>
    <x v="4"/>
    <s v="Heating,Cooling&amp;AirQuality"/>
    <s v="WaterHeaters&amp;Geysers"/>
    <s v="InstantWaterHeaters"/>
    <m/>
    <n v="4999"/>
    <n v="0.71"/>
    <s v="Yes"/>
    <x v="0"/>
    <x v="7"/>
    <x v="9"/>
    <n v="63"/>
    <n v="314937"/>
    <n v="8549"/>
    <n v="12099"/>
    <n v="6.49"/>
    <n v="9.3800000000000008"/>
  </r>
  <r>
    <s v="B07Y1RCCW5"/>
    <x v="1250"/>
    <x v="4"/>
    <s v="Heating,Cooling&amp;AirQuality"/>
    <s v="WaterHeaters&amp;Geysers"/>
    <s v="InstantWaterHeaters"/>
    <m/>
    <n v="2550"/>
    <n v="0.53"/>
    <s v="Yes"/>
    <x v="0"/>
    <x v="3"/>
    <x v="11"/>
    <n v="1181"/>
    <n v="3011550"/>
    <n v="3910"/>
    <n v="5270"/>
    <n v="7.07"/>
    <n v="10.34"/>
  </r>
  <r>
    <s v="B0762HXMTF"/>
    <x v="1251"/>
    <x v="4"/>
    <s v="Kitchen&amp;HomeAppliances"/>
    <s v="WaterPurifiers&amp;Accessories"/>
    <s v="WaterFilters&amp;Purifiers"/>
    <m/>
    <n v="1950"/>
    <n v="0.08"/>
    <s v="No"/>
    <x v="0"/>
    <x v="8"/>
    <x v="2"/>
    <n v="1888"/>
    <n v="3681600"/>
    <n v="2101"/>
    <n v="2252"/>
    <n v="7.72"/>
    <n v="11.54"/>
  </r>
  <r>
    <s v="B00K57MR22"/>
    <x v="1252"/>
    <x v="4"/>
    <s v="Kitchen&amp;HomeAppliances"/>
    <s v="SmallKitchenAppliances"/>
    <s v="MixerGrinders"/>
    <m/>
    <n v="8478"/>
    <n v="0.28000000000000003"/>
    <s v="No"/>
    <x v="0"/>
    <x v="4"/>
    <x v="13"/>
    <n v="6550"/>
    <n v="55530900"/>
    <n v="10836"/>
    <n v="13194"/>
    <n v="8.92"/>
    <n v="13.24"/>
  </r>
  <r>
    <s v="B07TTSS5MP"/>
    <x v="1253"/>
    <x v="4"/>
    <s v="Kitchen&amp;HomeAppliances"/>
    <s v="SmallKitchenAppliances"/>
    <s v="MixerGrinders"/>
    <m/>
    <n v="3299"/>
    <n v="0.45"/>
    <s v="No"/>
    <x v="0"/>
    <x v="1"/>
    <x v="11"/>
    <n v="1846"/>
    <n v="6089954"/>
    <n v="4799"/>
    <n v="6299"/>
    <n v="7.15"/>
    <n v="10.5"/>
  </r>
  <r>
    <s v="B09ZDVL7L8"/>
    <x v="1254"/>
    <x v="4"/>
    <s v="Kitchen&amp;HomeAppliances"/>
    <s v="SmallKitchenAppliances"/>
    <s v="MixerGrinders"/>
    <m/>
    <n v="3895"/>
    <n v="0.44"/>
    <s v="No"/>
    <x v="0"/>
    <x v="1"/>
    <x v="2"/>
    <n v="1085"/>
    <n v="4226075"/>
    <n v="5591"/>
    <n v="7287"/>
    <n v="7.36"/>
    <n v="10.82"/>
  </r>
  <r>
    <s v="B09XHXXCFH"/>
    <x v="1255"/>
    <x v="4"/>
    <s v="Kitchen&amp;HomeAppliances"/>
    <s v="SmallKitchenAppliances"/>
    <s v="Rice&amp;PastaCookers"/>
    <m/>
    <n v="5495"/>
    <n v="0.33"/>
    <s v="No"/>
    <x v="0"/>
    <x v="5"/>
    <x v="3"/>
    <n v="290"/>
    <n v="1593550"/>
    <n v="7305"/>
    <n v="9115"/>
    <n v="7.87"/>
    <n v="11.64"/>
  </r>
  <r>
    <s v="B0BL3R4RGS"/>
    <x v="1256"/>
    <x v="4"/>
    <s v="Kitchen&amp;HomeAppliances"/>
    <s v="SmallKitchenAppliances"/>
    <s v="JuicerMixerGrinders"/>
    <m/>
    <n v="999"/>
    <n v="0.35"/>
    <s v="No"/>
    <x v="1"/>
    <x v="5"/>
    <x v="9"/>
    <n v="4"/>
    <n v="3996"/>
    <n v="-320.72500000000002"/>
    <n v="-614.21"/>
    <n v="-907.69500000000005"/>
    <n v="-1201.18"/>
  </r>
  <r>
    <s v="B07P1BR7L8"/>
    <x v="1257"/>
    <x v="4"/>
    <s v="Kitchen&amp;HomeAppliances"/>
    <s v="SmallKitchenAppliances"/>
    <s v="OvenToasterGrills"/>
    <m/>
    <n v="8995"/>
    <n v="0.04"/>
    <s v="No"/>
    <x v="0"/>
    <x v="8"/>
    <x v="5"/>
    <n v="9734"/>
    <n v="87557330"/>
    <n v="9391"/>
    <n v="9787"/>
    <n v="8.76"/>
    <n v="13.12"/>
  </r>
  <r>
    <s v="B078WB1VWJ"/>
    <x v="1258"/>
    <x v="4"/>
    <s v="Kitchen&amp;HomeAppliances"/>
    <s v="Vacuum,Cleaning&amp;Ironing"/>
    <s v="Irons,Steamers&amp;Accessories"/>
    <s v="Irons"/>
    <n v="1599"/>
    <n v="0.31"/>
    <s v="No"/>
    <x v="0"/>
    <x v="5"/>
    <x v="4"/>
    <n v="4022"/>
    <n v="6431178"/>
    <n v="2088"/>
    <n v="2577"/>
    <n v="8.2899999999999991"/>
    <n v="12.28"/>
  </r>
  <r>
    <s v="B0BP89YBC1"/>
    <x v="1259"/>
    <x v="4"/>
    <s v="Heating,Cooling&amp;AirQuality"/>
    <s v="WaterHeaters&amp;Geysers"/>
    <s v="InstantWaterHeaters"/>
    <m/>
    <n v="3500"/>
    <n v="0.56999999999999995"/>
    <s v="Yes"/>
    <x v="0"/>
    <x v="3"/>
    <x v="16"/>
    <n v="2591"/>
    <n v="9068500"/>
    <n v="5501"/>
    <n v="7502"/>
    <n v="8.83"/>
    <n v="12.96"/>
  </r>
  <r>
    <s v="B09W9V2PXG"/>
    <x v="1260"/>
    <x v="4"/>
    <s v="Kitchen&amp;HomeAppliances"/>
    <s v="SmallKitchenAppliances"/>
    <s v="DigitalKitchenScales"/>
    <m/>
    <n v="1999"/>
    <n v="0.62"/>
    <s v="Yes"/>
    <x v="0"/>
    <x v="0"/>
    <x v="4"/>
    <n v="532"/>
    <n v="1063468"/>
    <n v="3239"/>
    <n v="4479"/>
    <n v="7.98"/>
    <n v="11.66"/>
  </r>
  <r>
    <s v="B09XTQFFCG"/>
    <x v="1261"/>
    <x v="4"/>
    <s v="Kitchen&amp;HomeAppliances"/>
    <s v="Vacuum,Cleaning&amp;Ironing"/>
    <s v="Vacuums&amp;FloorCare"/>
    <s v="Vacuums"/>
    <n v="3199"/>
    <n v="0.17"/>
    <s v="No"/>
    <x v="0"/>
    <x v="6"/>
    <x v="2"/>
    <n v="260"/>
    <n v="831740"/>
    <n v="3729"/>
    <n v="4259"/>
    <n v="7.63"/>
    <n v="11.36"/>
  </r>
  <r>
    <s v="B08LVVTGZK"/>
    <x v="1262"/>
    <x v="4"/>
    <s v="Kitchen&amp;HomeAppliances"/>
    <s v="SmallKitchenAppliances"/>
    <s v="SandwichMakers"/>
    <m/>
    <n v="1300"/>
    <n v="0.28999999999999998"/>
    <s v="No"/>
    <x v="0"/>
    <x v="4"/>
    <x v="2"/>
    <n v="1672"/>
    <n v="2173600"/>
    <n v="1671"/>
    <n v="2042"/>
    <n v="7.51"/>
    <n v="11.12"/>
  </r>
  <r>
    <s v="B07J2BQZD6"/>
    <x v="1263"/>
    <x v="4"/>
    <s v="HomeStorage&amp;Organization"/>
    <s v="LaundryOrganization"/>
    <s v="LaundryBaskets"/>
    <m/>
    <n v="399"/>
    <n v="0.5"/>
    <s v="No"/>
    <x v="1"/>
    <x v="1"/>
    <x v="7"/>
    <n v="7945"/>
    <n v="3170055"/>
    <n v="-95.55"/>
    <n v="-193.99"/>
    <n v="-292.43"/>
    <n v="-390.87"/>
  </r>
  <r>
    <s v="B07HK53XM4"/>
    <x v="1264"/>
    <x v="4"/>
    <s v="Kitchen&amp;HomeAppliances"/>
    <s v="Vacuum,Cleaning&amp;Ironing"/>
    <s v="Irons,Steamers&amp;Accessories"/>
    <s v="LintShavers"/>
    <n v="599"/>
    <n v="0.53"/>
    <s v="Yes"/>
    <x v="1"/>
    <x v="3"/>
    <x v="12"/>
    <n v="1367"/>
    <n v="818833"/>
    <n v="-135.73500000000001"/>
    <n v="-278.23200000000003"/>
    <n v="-420.72899999999998"/>
    <n v="-563.226"/>
  </r>
  <r>
    <s v="B08RDWBYCQ"/>
    <x v="1265"/>
    <x v="4"/>
    <s v="Kitchen&amp;HomeAppliances"/>
    <s v="SmallKitchenAppliances"/>
    <s v="HandBlenders"/>
    <m/>
    <n v="999"/>
    <n v="0.45"/>
    <s v="No"/>
    <x v="1"/>
    <x v="1"/>
    <x v="1"/>
    <n v="1313"/>
    <n v="1311687"/>
    <n v="-270.27499999999998"/>
    <n v="-533.63"/>
    <n v="-796.98500000000001"/>
    <n v="-1060.3399999999999"/>
  </r>
  <r>
    <s v="B09FHHTL8L"/>
    <x v="1266"/>
    <x v="4"/>
    <s v="HomeStorage&amp;Organization"/>
    <s v="LaundryOrganization"/>
    <s v="IroningAccessories"/>
    <s v="SprayBottles"/>
    <n v="199"/>
    <n v="0.56999999999999995"/>
    <s v="Yes"/>
    <x v="1"/>
    <x v="3"/>
    <x v="3"/>
    <n v="212"/>
    <n v="42188"/>
    <n v="-38.115000000000002"/>
    <n v="-82.227999999999994"/>
    <n v="-126.34099999999999"/>
    <n v="-170.45400000000001"/>
  </r>
  <r>
    <s v="B0BHNHMR3H"/>
    <x v="1267"/>
    <x v="4"/>
    <s v="Kitchen&amp;HomeAppliances"/>
    <s v="SmallKitchenAppliances"/>
    <s v="JuicerMixerGrinders"/>
    <m/>
    <n v="1299"/>
    <n v="0.62"/>
    <s v="Yes"/>
    <x v="0"/>
    <x v="0"/>
    <x v="2"/>
    <n v="65"/>
    <n v="84435"/>
    <n v="2099"/>
    <n v="2899"/>
    <n v="7.18"/>
    <n v="10.46"/>
  </r>
  <r>
    <s v="B07D8VBYB4"/>
    <x v="1268"/>
    <x v="4"/>
    <s v="Kitchen&amp;HomeAppliances"/>
    <s v="SmallKitchenAppliances"/>
    <s v="JuicerMixerGrinders"/>
    <m/>
    <n v="7776"/>
    <n v="0.25"/>
    <s v="No"/>
    <x v="0"/>
    <x v="4"/>
    <x v="5"/>
    <n v="2737"/>
    <n v="21282912"/>
    <n v="9687"/>
    <n v="11598"/>
    <n v="8.5500000000000007"/>
    <n v="12.7"/>
  </r>
  <r>
    <s v="B0B3TBY2YX"/>
    <x v="1269"/>
    <x v="4"/>
    <s v="Kitchen&amp;HomeAppliances"/>
    <s v="SmallKitchenAppliances"/>
    <s v="Kettles&amp;HotWaterDispensers"/>
    <s v="ElectricKettles"/>
    <n v="2299"/>
    <n v="0.45"/>
    <s v="No"/>
    <x v="0"/>
    <x v="1"/>
    <x v="4"/>
    <n v="55"/>
    <n v="126445"/>
    <n v="3338"/>
    <n v="4377"/>
    <n v="8.15"/>
    <n v="12"/>
  </r>
  <r>
    <s v="B088WCFPQF"/>
    <x v="1270"/>
    <x v="4"/>
    <s v="Kitchen&amp;HomeAppliances"/>
    <s v="Coffee,Tea&amp;Espresso"/>
    <s v="CoffeePresses"/>
    <m/>
    <n v="1500"/>
    <n v="0.27"/>
    <s v="No"/>
    <x v="0"/>
    <x v="4"/>
    <x v="6"/>
    <n v="1065"/>
    <n v="1597500"/>
    <n v="1901"/>
    <n v="2302"/>
    <n v="8.73"/>
    <n v="12.96"/>
  </r>
  <r>
    <s v="B07JZSG42Y"/>
    <x v="1271"/>
    <x v="4"/>
    <s v="Kitchen&amp;HomeAppliances"/>
    <s v="SmallKitchenAppliances"/>
    <s v="SandwichMakers"/>
    <m/>
    <n v="2590"/>
    <n v="0.26"/>
    <s v="No"/>
    <x v="0"/>
    <x v="4"/>
    <x v="1"/>
    <n v="2377"/>
    <n v="6156430"/>
    <n v="3252"/>
    <n v="3914"/>
    <n v="7.74"/>
    <n v="11.48"/>
  </r>
  <r>
    <s v="B08YRMBK9R"/>
    <x v="1272"/>
    <x v="4"/>
    <s v="Heating,Cooling&amp;AirQuality"/>
    <s v="WaterHeaters&amp;Geysers"/>
    <s v="StorageWaterHeaters"/>
    <m/>
    <n v="6299"/>
    <n v="0.48"/>
    <s v="No"/>
    <x v="0"/>
    <x v="1"/>
    <x v="2"/>
    <n v="2569"/>
    <n v="16182131"/>
    <n v="9349"/>
    <n v="12399"/>
    <n v="7.32"/>
    <n v="10.74"/>
  </r>
  <r>
    <s v="B00935MGHS"/>
    <x v="1273"/>
    <x v="4"/>
    <s v="Kitchen&amp;HomeAppliances"/>
    <s v="SmallKitchenAppliances"/>
    <s v="SandwichMakers"/>
    <m/>
    <n v="1795"/>
    <n v="0.33"/>
    <s v="No"/>
    <x v="0"/>
    <x v="5"/>
    <x v="0"/>
    <n v="5967"/>
    <n v="10710765"/>
    <n v="2391"/>
    <n v="2987"/>
    <n v="8.07"/>
    <n v="11.94"/>
  </r>
  <r>
    <s v="B07B5XJ572"/>
    <x v="1274"/>
    <x v="4"/>
    <s v="Kitchen&amp;HomeAppliances"/>
    <s v="SmallKitchenAppliances"/>
    <s v="Kettles&amp;HotWaterDispensers"/>
    <s v="ElectricKettles"/>
    <n v="3190"/>
    <n v="0.54"/>
    <s v="Yes"/>
    <x v="0"/>
    <x v="3"/>
    <x v="3"/>
    <n v="1776"/>
    <n v="5665440"/>
    <n v="4924"/>
    <n v="6658"/>
    <n v="7.66"/>
    <n v="11.22"/>
  </r>
  <r>
    <s v="B086199CWG"/>
    <x v="1275"/>
    <x v="4"/>
    <s v="Kitchen&amp;HomeAppliances"/>
    <s v="SmallKitchenAppliances"/>
    <s v="JuicerMixerGrinders"/>
    <m/>
    <n v="4799"/>
    <n v="0.3"/>
    <s v="No"/>
    <x v="0"/>
    <x v="4"/>
    <x v="7"/>
    <n v="4200"/>
    <n v="20155800"/>
    <n v="6249"/>
    <n v="7699"/>
    <n v="7.1"/>
    <n v="10.5"/>
  </r>
  <r>
    <s v="B0BBWJFK5C"/>
    <x v="1276"/>
    <x v="4"/>
    <s v="Kitchen&amp;HomeAppliances"/>
    <s v="Vacuum,Cleaning&amp;Ironing"/>
    <s v="PressureWashers,Steam&amp;WindowCleaners"/>
    <m/>
    <n v="8999"/>
    <n v="0.46"/>
    <s v="No"/>
    <x v="0"/>
    <x v="1"/>
    <x v="3"/>
    <n v="297"/>
    <n v="2672703"/>
    <n v="13099"/>
    <n v="17199"/>
    <n v="7.74"/>
    <n v="11.38"/>
  </r>
  <r>
    <s v="B07GLS2563"/>
    <x v="1277"/>
    <x v="4"/>
    <s v="Kitchen&amp;HomeAppliances"/>
    <s v="SmallKitchenAppliances"/>
    <s v="Kettles&amp;HotWaterDispensers"/>
    <s v="Kettle&amp;ToasterSets"/>
    <n v="1899"/>
    <n v="0.37"/>
    <s v="No"/>
    <x v="0"/>
    <x v="5"/>
    <x v="0"/>
    <n v="3858"/>
    <n v="7326342"/>
    <n v="2599"/>
    <n v="3299"/>
    <n v="8.0299999999999994"/>
    <n v="11.86"/>
  </r>
  <r>
    <s v="B09P182Z2H"/>
    <x v="1278"/>
    <x v="4"/>
    <s v="Heating,Cooling&amp;AirQuality"/>
    <s v="Humidifiers"/>
    <m/>
    <m/>
    <n v="5799"/>
    <n v="0.43"/>
    <s v="No"/>
    <x v="0"/>
    <x v="1"/>
    <x v="4"/>
    <n v="168"/>
    <n v="974232"/>
    <n v="8308"/>
    <n v="10817"/>
    <n v="8.17"/>
    <n v="12.04"/>
  </r>
  <r>
    <s v="B0B59K1C8F"/>
    <x v="1279"/>
    <x v="4"/>
    <s v="Kitchen&amp;HomeAppliances"/>
    <s v="Vacuum,Cleaning&amp;Ironing"/>
    <s v="Irons,Steamers&amp;Accessories"/>
    <s v="LintShavers"/>
    <n v="799"/>
    <n v="0.78"/>
    <s v="Yes"/>
    <x v="1"/>
    <x v="7"/>
    <x v="9"/>
    <n v="101"/>
    <n v="80699"/>
    <n v="-85.51"/>
    <n v="-217.952"/>
    <n v="-350.39400000000001"/>
    <n v="-482.83600000000001"/>
  </r>
  <r>
    <s v="B06Y36JKC3"/>
    <x v="1280"/>
    <x v="4"/>
    <s v="Kitchen&amp;HomeAppliances"/>
    <s v="Coffee,Tea&amp;Espresso"/>
    <s v="CoffeeMakerAccessories"/>
    <s v="MeasuringSpoons"/>
    <n v="300"/>
    <n v="0.5"/>
    <s v="No"/>
    <x v="1"/>
    <x v="1"/>
    <x v="3"/>
    <n v="4074"/>
    <n v="1222200"/>
    <n v="-70.149999999999906"/>
    <n v="-143.57"/>
    <n v="-216.99"/>
    <n v="-290.41000000000003"/>
  </r>
  <r>
    <s v="B075S9FVRY"/>
    <x v="1281"/>
    <x v="4"/>
    <s v="Kitchen&amp;HomeAppliances"/>
    <s v="SmallKitchenAppliances"/>
    <s v="MixerGrinders"/>
    <m/>
    <n v="7200"/>
    <n v="0.24"/>
    <s v="No"/>
    <x v="0"/>
    <x v="4"/>
    <x v="6"/>
    <n v="1408"/>
    <n v="10137600"/>
    <n v="8910"/>
    <n v="10620"/>
    <n v="8.76"/>
    <n v="13.02"/>
  </r>
  <r>
    <s v="B08SJVD8QD"/>
    <x v="1282"/>
    <x v="4"/>
    <s v="Kitchen&amp;HomeAppliances"/>
    <s v="SmallKitchenAppliances"/>
    <s v="DigitalKitchenScales"/>
    <m/>
    <n v="389"/>
    <n v="0.03"/>
    <s v="No"/>
    <x v="1"/>
    <x v="8"/>
    <x v="0"/>
    <n v="3739"/>
    <n v="1454471"/>
    <n v="-185.285"/>
    <n v="-336.62200000000001"/>
    <n v="-487.959"/>
    <n v="-639.29600000000005"/>
  </r>
  <r>
    <s v="B07FJNNZCJ"/>
    <x v="1283"/>
    <x v="4"/>
    <s v="Kitchen&amp;HomeAppliances"/>
    <s v="WaterPurifiers&amp;Accessories"/>
    <s v="WaterFilters&amp;Purifiers"/>
    <m/>
    <n v="13049"/>
    <n v="0.33"/>
    <s v="No"/>
    <x v="0"/>
    <x v="5"/>
    <x v="4"/>
    <n v="5891"/>
    <n v="76871659"/>
    <n v="17399"/>
    <n v="21749"/>
    <n v="8.27"/>
    <n v="12.24"/>
  </r>
  <r>
    <s v="B09MFR93KS"/>
    <x v="1284"/>
    <x v="4"/>
    <s v="Kitchen&amp;HomeAppliances"/>
    <s v="SmallKitchenAppliances"/>
    <s v="MixerGrinders"/>
    <m/>
    <n v="5999"/>
    <n v="0.49"/>
    <s v="No"/>
    <x v="0"/>
    <x v="1"/>
    <x v="1"/>
    <n v="777"/>
    <n v="4661223"/>
    <n v="8956.33"/>
    <n v="11913.66"/>
    <n v="7.51"/>
    <n v="11.02"/>
  </r>
  <r>
    <s v="B07Y5FDPKV"/>
    <x v="1285"/>
    <x v="4"/>
    <s v="Kitchen&amp;HomeAppliances"/>
    <s v="SmallKitchenAppliances"/>
    <s v="HandBlenders"/>
    <m/>
    <n v="2400"/>
    <n v="0.27"/>
    <s v="No"/>
    <x v="0"/>
    <x v="4"/>
    <x v="0"/>
    <n v="14160"/>
    <n v="33984000"/>
    <n v="3055"/>
    <n v="3710"/>
    <n v="8.1300000000000008"/>
    <n v="12.06"/>
  </r>
  <r>
    <s v="B0756KCV5K"/>
    <x v="1286"/>
    <x v="4"/>
    <s v="Kitchen&amp;HomeAppliances"/>
    <s v="SmallKitchenAppliances"/>
    <s v="InductionCooktop"/>
    <m/>
    <n v="5295"/>
    <n v="0.4"/>
    <s v="No"/>
    <x v="0"/>
    <x v="5"/>
    <x v="0"/>
    <n v="6919"/>
    <n v="36636105"/>
    <n v="7410"/>
    <n v="9525"/>
    <n v="8"/>
    <n v="11.8"/>
  </r>
  <r>
    <s v="B0BJ6P3LSK"/>
    <x v="1287"/>
    <x v="4"/>
    <s v="Kitchen&amp;HomeAppliances"/>
    <s v="WaterPurifiers&amp;Accessories"/>
    <s v="WaterFilters&amp;Purifiers"/>
    <m/>
    <n v="24999"/>
    <n v="0.8"/>
    <s v="Yes"/>
    <x v="0"/>
    <x v="7"/>
    <x v="6"/>
    <n v="287"/>
    <n v="7174713"/>
    <n v="44999"/>
    <n v="64999"/>
    <n v="8.1999999999999993"/>
    <n v="11.9"/>
  </r>
  <r>
    <s v="B09HS1NDRQ"/>
    <x v="1288"/>
    <x v="4"/>
    <s v="HomeStorage&amp;Organization"/>
    <s v="LaundryOrganization"/>
    <s v="LaundryBaskets"/>
    <m/>
    <n v="799"/>
    <n v="0.51"/>
    <s v="Yes"/>
    <x v="1"/>
    <x v="3"/>
    <x v="11"/>
    <n v="287"/>
    <n v="229313"/>
    <n v="-190.94499999999999"/>
    <n v="-386.654"/>
    <n v="-582.36300000000006"/>
    <n v="-778.072"/>
  </r>
  <r>
    <s v="B018SJJ0GE"/>
    <x v="1289"/>
    <x v="4"/>
    <s v="Kitchen&amp;HomeAppliances"/>
    <s v="SmallKitchenAppliances"/>
    <s v="RotiMakers"/>
    <m/>
    <n v="2999"/>
    <n v="0.33"/>
    <s v="No"/>
    <x v="0"/>
    <x v="5"/>
    <x v="5"/>
    <n v="388"/>
    <n v="1163612"/>
    <n v="3999"/>
    <n v="4999"/>
    <n v="8.4700000000000006"/>
    <n v="12.54"/>
  </r>
  <r>
    <s v="B09FPP3R1D"/>
    <x v="1290"/>
    <x v="4"/>
    <s v="Kitchen&amp;HomeAppliances"/>
    <s v="SmallKitchenAppliances"/>
    <s v="EggBoilers"/>
    <m/>
    <n v="2495"/>
    <n v="0.35"/>
    <s v="No"/>
    <x v="0"/>
    <x v="5"/>
    <x v="3"/>
    <n v="827"/>
    <n v="2063365"/>
    <n v="3366"/>
    <n v="4237"/>
    <n v="7.85"/>
    <n v="11.6"/>
  </r>
  <r>
    <s v="B01F7B2JCI"/>
    <x v="1291"/>
    <x v="4"/>
    <s v="Kitchen&amp;HomeAppliances"/>
    <s v="Coffee,Tea&amp;Espresso"/>
    <s v="CoffeeMakerAccessories"/>
    <s v="MeasuringSpoons"/>
    <n v="450"/>
    <n v="0.59"/>
    <s v="Yes"/>
    <x v="1"/>
    <x v="3"/>
    <x v="0"/>
    <n v="4971"/>
    <n v="2236950"/>
    <n v="-87.504999999999896"/>
    <n v="-186.386"/>
    <n v="-285.267"/>
    <n v="-384.14800000000002"/>
  </r>
  <r>
    <s v="B09NNZ1GF7"/>
    <x v="1292"/>
    <x v="4"/>
    <s v="Kitchen&amp;HomeAppliances"/>
    <s v="Vacuum,Cleaning&amp;Ironing"/>
    <s v="Irons,Steamers&amp;Accessories"/>
    <s v="LintShavers"/>
    <n v="999"/>
    <n v="0.55000000000000004"/>
    <s v="Yes"/>
    <x v="1"/>
    <x v="3"/>
    <x v="4"/>
    <n v="229"/>
    <n v="228771"/>
    <n v="-217.92500000000001"/>
    <n v="-449.98"/>
    <n v="-682.03499999999997"/>
    <n v="-914.09"/>
  </r>
  <r>
    <s v="B01CS4A5V4"/>
    <x v="1293"/>
    <x v="4"/>
    <s v="Heating,Cooling&amp;AirQuality"/>
    <s v="Parts&amp;Accessories"/>
    <s v="FanParts&amp;Accessories"/>
    <m/>
    <n v="1690"/>
    <n v="0.59"/>
    <s v="Yes"/>
    <x v="0"/>
    <x v="3"/>
    <x v="3"/>
    <n v="3524"/>
    <n v="5955560"/>
    <n v="2681"/>
    <n v="3672"/>
    <n v="7.61"/>
    <n v="11.12"/>
  </r>
  <r>
    <s v="B0BL11S5QK"/>
    <x v="1294"/>
    <x v="4"/>
    <s v="Kitchen&amp;HomeAppliances"/>
    <s v="SmallKitchenAppliances"/>
    <s v="InductionCooktop"/>
    <m/>
    <n v="3890"/>
    <n v="0.59"/>
    <s v="Yes"/>
    <x v="0"/>
    <x v="3"/>
    <x v="0"/>
    <n v="156"/>
    <n v="606840"/>
    <n v="6179"/>
    <n v="8468"/>
    <n v="7.81"/>
    <n v="11.42"/>
  </r>
  <r>
    <s v="B09BL2KHQW"/>
    <x v="1295"/>
    <x v="4"/>
    <s v="Kitchen&amp;HomeAppliances"/>
    <s v="WaterPurifiers&amp;Accessories"/>
    <s v="WaterPurifierAccessories"/>
    <m/>
    <n v="260"/>
    <n v="0.11"/>
    <s v="No"/>
    <x v="1"/>
    <x v="6"/>
    <x v="3"/>
    <n v="490"/>
    <n v="127400"/>
    <n v="-111.345"/>
    <n v="-205.404"/>
    <n v="-299.46300000000002"/>
    <n v="-393.52199999999999"/>
  </r>
  <r>
    <s v="B081RLM75M"/>
    <x v="1296"/>
    <x v="4"/>
    <s v="Kitchen&amp;HomeAppliances"/>
    <s v="Vacuum,Cleaning&amp;Ironing"/>
    <s v="Irons,Steamers&amp;Accessories"/>
    <s v="LintShavers"/>
    <n v="599"/>
    <n v="0.38"/>
    <s v="No"/>
    <x v="1"/>
    <x v="5"/>
    <x v="2"/>
    <n v="82"/>
    <n v="49118"/>
    <n v="-180.41"/>
    <n v="-349.80200000000002"/>
    <n v="-519.19399999999996"/>
    <n v="-688.58600000000001"/>
  </r>
  <r>
    <s v="B07SYYVP69"/>
    <x v="1297"/>
    <x v="4"/>
    <s v="Kitchen&amp;HomeAppliances"/>
    <s v="SmallKitchenAppliances"/>
    <s v="Kettles&amp;HotWaterDispensers"/>
    <s v="ElectricKettles"/>
    <n v="1950"/>
    <n v="0.59"/>
    <s v="Yes"/>
    <x v="0"/>
    <x v="3"/>
    <x v="2"/>
    <n v="710"/>
    <n v="1384500"/>
    <n v="3091"/>
    <n v="4232"/>
    <n v="7.21"/>
    <n v="10.52"/>
  </r>
  <r>
    <s v="B0BDZWMGZ1"/>
    <x v="1298"/>
    <x v="4"/>
    <s v="Kitchen&amp;HomeAppliances"/>
    <s v="SmallKitchenAppliances"/>
    <s v="MixerGrinders"/>
    <m/>
    <n v="2990"/>
    <n v="0.6"/>
    <s v="Yes"/>
    <x v="0"/>
    <x v="3"/>
    <x v="11"/>
    <n v="133"/>
    <n v="397670"/>
    <n v="4781"/>
    <n v="6572"/>
    <n v="7"/>
    <n v="10.199999999999999"/>
  </r>
  <r>
    <s v="B078JT7LTD"/>
    <x v="1299"/>
    <x v="4"/>
    <s v="Kitchen&amp;HomeAppliances"/>
    <s v="SmallKitchenAppliances"/>
    <s v="MixerGrinders"/>
    <m/>
    <n v="8073"/>
    <n v="0.24"/>
    <s v="No"/>
    <x v="0"/>
    <x v="4"/>
    <x v="13"/>
    <n v="2751"/>
    <n v="22208823"/>
    <n v="10026"/>
    <n v="11979"/>
    <n v="8.9600000000000009"/>
    <n v="13.32"/>
  </r>
  <r>
    <s v="B09WF4Q7B3"/>
    <x v="1300"/>
    <x v="4"/>
    <s v="Kitchen&amp;HomeAppliances"/>
    <s v="Vacuum,Cleaning&amp;Ironing"/>
    <s v="Irons,Steamers&amp;Accessories"/>
    <s v="Irons"/>
    <n v="2599"/>
    <n v="0.31"/>
    <s v="No"/>
    <x v="0"/>
    <x v="5"/>
    <x v="9"/>
    <n v="771"/>
    <n v="2003829"/>
    <n v="3399"/>
    <n v="4199"/>
    <n v="6.89"/>
    <n v="10.18"/>
  </r>
  <r>
    <s v="B092R48XXB"/>
    <x v="1301"/>
    <x v="4"/>
    <s v="Kitchen&amp;HomeAppliances"/>
    <s v="Vacuum,Cleaning&amp;Ironing"/>
    <s v="Vacuums&amp;FloorCare"/>
    <s v="Vacuums"/>
    <n v="29999"/>
    <n v="0.37"/>
    <s v="No"/>
    <x v="0"/>
    <x v="5"/>
    <x v="3"/>
    <n v="2536"/>
    <n v="76077464"/>
    <n v="40999"/>
    <n v="51999"/>
    <n v="7.83"/>
    <n v="11.56"/>
  </r>
  <r>
    <s v="B00KIDSU8S"/>
    <x v="1302"/>
    <x v="4"/>
    <s v="Heating,Cooling&amp;AirQuality"/>
    <s v="Fans"/>
    <s v="ExhaustFans"/>
    <m/>
    <n v="2360"/>
    <n v="0.15"/>
    <s v="No"/>
    <x v="0"/>
    <x v="6"/>
    <x v="0"/>
    <n v="7801"/>
    <n v="18410360"/>
    <n v="2721"/>
    <n v="3082"/>
    <n v="8.25"/>
    <n v="12.3"/>
  </r>
  <r>
    <s v="B0977CGNJJ"/>
    <x v="1303"/>
    <x v="4"/>
    <s v="Kitchen&amp;HomeAppliances"/>
    <s v="SmallKitchenAppliances"/>
    <s v="StandMixers"/>
    <m/>
    <n v="11495"/>
    <n v="0.48"/>
    <s v="No"/>
    <x v="0"/>
    <x v="1"/>
    <x v="4"/>
    <n v="534"/>
    <n v="6138330"/>
    <n v="16991"/>
    <n v="22487"/>
    <n v="8.1199999999999992"/>
    <n v="11.94"/>
  </r>
  <r>
    <s v="B08WWKM5HQ"/>
    <x v="1304"/>
    <x v="4"/>
    <s v="Heating,Cooling&amp;AirQuality"/>
    <s v="Fans"/>
    <s v="CeilingFans"/>
    <m/>
    <n v="4780"/>
    <n v="0.46"/>
    <s v="No"/>
    <x v="0"/>
    <x v="1"/>
    <x v="2"/>
    <n v="898"/>
    <n v="4292440"/>
    <n v="6961"/>
    <n v="9142"/>
    <n v="7.34"/>
    <n v="10.78"/>
  </r>
  <r>
    <s v="B015GX9Y0W"/>
    <x v="1305"/>
    <x v="4"/>
    <s v="Kitchen&amp;HomeAppliances"/>
    <s v="SmallKitchenAppliances"/>
    <s v="WaffleMakers&amp;Irons"/>
    <m/>
    <n v="2400"/>
    <n v="0.5"/>
    <s v="No"/>
    <x v="0"/>
    <x v="1"/>
    <x v="2"/>
    <n v="1202"/>
    <n v="2884800"/>
    <n v="3601"/>
    <n v="4802"/>
    <n v="7.3"/>
    <n v="10.7"/>
  </r>
  <r>
    <s v="B089BDBDGM"/>
    <x v="1306"/>
    <x v="4"/>
    <s v="HomeStorage&amp;Organization"/>
    <s v="LaundryOrganization"/>
    <s v="LaundryBaskets"/>
    <m/>
    <n v="249"/>
    <n v="0.12"/>
    <s v="No"/>
    <x v="1"/>
    <x v="6"/>
    <x v="1"/>
    <n v="1108"/>
    <n v="275892"/>
    <n v="-105.44"/>
    <n v="-194.828"/>
    <n v="-284.21600000000001"/>
    <n v="-373.60399999999998"/>
  </r>
  <r>
    <s v="B0BPBG712X"/>
    <x v="1307"/>
    <x v="4"/>
    <s v="Heating,Cooling&amp;AirQuality"/>
    <s v="RoomHeaters"/>
    <s v="FanHeaters"/>
    <m/>
    <n v="1199"/>
    <n v="0.33"/>
    <s v="No"/>
    <x v="0"/>
    <x v="5"/>
    <x v="5"/>
    <n v="17"/>
    <n v="20383"/>
    <n v="1599"/>
    <n v="1999"/>
    <n v="8.4700000000000006"/>
    <n v="12.54"/>
  </r>
  <r>
    <s v="B00JBNZPFM"/>
    <x v="1308"/>
    <x v="4"/>
    <s v="Kitchen&amp;HomeAppliances"/>
    <s v="Vacuum,Cleaning&amp;Ironing"/>
    <s v="Vacuums&amp;FloorCare"/>
    <s v="Vacuums"/>
    <n v="10999"/>
    <n v="0.44"/>
    <s v="No"/>
    <x v="0"/>
    <x v="1"/>
    <x v="0"/>
    <n v="10429"/>
    <n v="114708571"/>
    <n v="15799"/>
    <n v="20599"/>
    <n v="7.96"/>
    <n v="11.72"/>
  </r>
  <r>
    <s v="B08N6P8G5K"/>
    <x v="1309"/>
    <x v="4"/>
    <s v="Kitchen&amp;HomeAppliances"/>
    <s v="SmallKitchenAppliances"/>
    <s v="DeepFatFryers"/>
    <s v="AirFryers"/>
    <n v="10995"/>
    <n v="0.38"/>
    <s v="No"/>
    <x v="0"/>
    <x v="5"/>
    <x v="6"/>
    <n v="3192"/>
    <n v="35096040"/>
    <n v="15200"/>
    <n v="19405"/>
    <n v="8.6199999999999992"/>
    <n v="12.74"/>
  </r>
  <r>
    <s v="B07NPBG1B4"/>
    <x v="1310"/>
    <x v="4"/>
    <s v="Heating,Cooling&amp;AirQuality"/>
    <s v="Fans"/>
    <s v="PedestalFans"/>
    <m/>
    <n v="3300"/>
    <n v="0.4"/>
    <s v="No"/>
    <x v="0"/>
    <x v="5"/>
    <x v="3"/>
    <n v="5873"/>
    <n v="19380900"/>
    <n v="4617.16"/>
    <n v="5934.32"/>
    <n v="7.8"/>
    <n v="11.5"/>
  </r>
  <r>
    <s v="B01MRARGBW"/>
    <x v="1311"/>
    <x v="4"/>
    <s v="Kitchen&amp;HomeAppliances"/>
    <s v="WaterPurifiers&amp;Accessories"/>
    <s v="WaterPurifierAccessories"/>
    <m/>
    <n v="400"/>
    <n v="0.5"/>
    <s v="No"/>
    <x v="1"/>
    <x v="1"/>
    <x v="3"/>
    <n v="1379"/>
    <n v="551600"/>
    <n v="-95.149999999999906"/>
    <n v="-193.57"/>
    <n v="-291.99"/>
    <n v="-390.41"/>
  </r>
  <r>
    <s v="B07VZYMQNZ"/>
    <x v="1312"/>
    <x v="4"/>
    <s v="Kitchen&amp;HomeAppliances"/>
    <s v="SmallKitchenAppliances"/>
    <s v="Kettles&amp;HotWaterDispensers"/>
    <s v="ElectricKettles"/>
    <n v="1440"/>
    <n v="0.18"/>
    <s v="No"/>
    <x v="0"/>
    <x v="6"/>
    <x v="0"/>
    <n v="1527"/>
    <n v="2198880"/>
    <n v="1700"/>
    <n v="1960"/>
    <n v="8.2200000000000006"/>
    <n v="12.24"/>
  </r>
  <r>
    <s v="B01L7C4IU2"/>
    <x v="1313"/>
    <x v="4"/>
    <s v="Heating,Cooling&amp;AirQuality"/>
    <s v="Fans"/>
    <s v="CeilingFans"/>
    <m/>
    <n v="3045"/>
    <n v="0.28000000000000003"/>
    <s v="No"/>
    <x v="0"/>
    <x v="4"/>
    <x v="0"/>
    <n v="2686"/>
    <n v="8178870"/>
    <n v="3891"/>
    <n v="4737"/>
    <n v="8.1199999999999992"/>
    <n v="12.04"/>
  </r>
  <r>
    <s v="B09H7JDJCW"/>
    <x v="1314"/>
    <x v="4"/>
    <s v="Kitchen&amp;HomeAppliances"/>
    <s v="Coffee,Tea&amp;Espresso"/>
    <s v="DripCoffeeMachines"/>
    <m/>
    <n v="3595"/>
    <n v="0.17"/>
    <s v="No"/>
    <x v="0"/>
    <x v="6"/>
    <x v="1"/>
    <n v="178"/>
    <n v="639910"/>
    <n v="4191"/>
    <n v="4787"/>
    <n v="7.83"/>
    <n v="11.66"/>
  </r>
  <r>
    <s v="B07F6GXNPB"/>
    <x v="1315"/>
    <x v="4"/>
    <s v="Kitchen&amp;HomeAppliances"/>
    <s v="Vacuum,Cleaning&amp;Ironing"/>
    <s v="Vacuums&amp;FloorCare"/>
    <s v="VacuumAccessories"/>
    <n v="500"/>
    <n v="0.49"/>
    <s v="No"/>
    <x v="1"/>
    <x v="1"/>
    <x v="4"/>
    <n v="2664"/>
    <n v="1332000"/>
    <n v="-121.955"/>
    <n v="-246.51599999999999"/>
    <n v="-371.077"/>
    <n v="-495.63799999999998"/>
  </r>
  <r>
    <s v="B0B97D658R"/>
    <x v="1316"/>
    <x v="4"/>
    <s v="Heating,Cooling&amp;AirQuality"/>
    <s v="Humidifiers"/>
    <m/>
    <m/>
    <n v="799"/>
    <n v="0.38"/>
    <s v="No"/>
    <x v="1"/>
    <x v="5"/>
    <x v="9"/>
    <n v="212"/>
    <n v="169388"/>
    <n v="-245.71"/>
    <n v="-474.19200000000001"/>
    <n v="-702.67399999999998"/>
    <n v="-931.15599999999995"/>
  </r>
  <r>
    <s v="B09NFSHCWN"/>
    <x v="1317"/>
    <x v="4"/>
    <s v="Heating,Cooling&amp;AirQuality"/>
    <s v="RoomHeaters"/>
    <s v="ElectricHeaters"/>
    <m/>
    <n v="1899"/>
    <n v="0.39"/>
    <s v="No"/>
    <x v="0"/>
    <x v="5"/>
    <x v="12"/>
    <n v="24"/>
    <n v="45576"/>
    <n v="2649"/>
    <n v="3399"/>
    <n v="6.61"/>
    <n v="9.7200000000000006"/>
  </r>
  <r>
    <s v="B076VQS87V"/>
    <x v="1318"/>
    <x v="4"/>
    <s v="Kitchen&amp;HomeAppliances"/>
    <s v="Vacuum,Cleaning&amp;Ironing"/>
    <s v="Irons,Steamers&amp;Accessories"/>
    <s v="Irons"/>
    <n v="799"/>
    <n v="0.43"/>
    <s v="No"/>
    <x v="1"/>
    <x v="1"/>
    <x v="4"/>
    <n v="1868"/>
    <n v="1492532"/>
    <n v="-223.98500000000001"/>
    <n v="-439.65199999999999"/>
    <n v="-655.31899999999996"/>
    <n v="-870.98599999999999"/>
  </r>
  <r>
    <s v="B09LMMFW3S"/>
    <x v="1319"/>
    <x v="4"/>
    <s v="Kitchen&amp;HomeAppliances"/>
    <s v="Coffee,Tea&amp;Espresso"/>
    <s v="MilkFrothers"/>
    <m/>
    <n v="399"/>
    <n v="0.43"/>
    <s v="No"/>
    <x v="1"/>
    <x v="1"/>
    <x v="9"/>
    <n v="451"/>
    <n v="179949"/>
    <n v="-110.685"/>
    <n v="-218.16200000000001"/>
    <n v="-325.63900000000001"/>
    <n v="-433.11599999999999"/>
  </r>
  <r>
    <s v="B0BBLHTRM9"/>
    <x v="1320"/>
    <x v="4"/>
    <s v="Kitchen&amp;HomeAppliances"/>
    <s v="WaterPurifiers&amp;Accessories"/>
    <s v="WaterPurifierAccessories"/>
    <m/>
    <n v="699"/>
    <n v="0.72"/>
    <s v="Yes"/>
    <x v="1"/>
    <x v="7"/>
    <x v="24"/>
    <n v="159"/>
    <n v="111141"/>
    <n v="-96.239999999999796"/>
    <n v="-224.898"/>
    <n v="-353.55599999999998"/>
    <n v="-482.214"/>
  </r>
  <r>
    <s v="B0BJYSCWFQ"/>
    <x v="1321"/>
    <x v="4"/>
    <s v="Kitchen&amp;HomeAppliances"/>
    <s v="SmallKitchenAppliances"/>
    <s v="WaffleMakers&amp;Irons"/>
    <m/>
    <n v="1999"/>
    <n v="0.55000000000000004"/>
    <s v="Yes"/>
    <x v="0"/>
    <x v="3"/>
    <x v="0"/>
    <n v="39"/>
    <n v="77961"/>
    <n v="3099"/>
    <n v="4199"/>
    <n v="7.85"/>
    <n v="11.5"/>
  </r>
  <r>
    <s v="B0187F2IOK"/>
    <x v="1322"/>
    <x v="4"/>
    <s v="Kitchen&amp;HomeAppliances"/>
    <s v="SmallKitchenAppliances"/>
    <s v="HandMixers"/>
    <m/>
    <n v="2199"/>
    <n v="0.32"/>
    <s v="No"/>
    <x v="0"/>
    <x v="5"/>
    <x v="5"/>
    <n v="6531"/>
    <n v="14361669"/>
    <n v="2899"/>
    <n v="3599"/>
    <n v="8.48"/>
    <n v="12.56"/>
  </r>
  <r>
    <s v="B0B8CB7MHW"/>
    <x v="1323"/>
    <x v="4"/>
    <s v="Kitchen&amp;HomeAppliances"/>
    <s v="SmallKitchenAppliances"/>
    <s v="HandBlenders"/>
    <m/>
    <n v="999"/>
    <n v="0.56999999999999995"/>
    <s v="Yes"/>
    <x v="1"/>
    <x v="3"/>
    <x v="3"/>
    <n v="222"/>
    <n v="221778"/>
    <n v="-208.61500000000001"/>
    <n v="-435.02800000000002"/>
    <n v="-661.44100000000003"/>
    <n v="-887.85400000000004"/>
  </r>
  <r>
    <s v="B07K19NYZ8"/>
    <x v="1324"/>
    <x v="4"/>
    <s v="Heating,Cooling&amp;AirQuality"/>
    <s v="RoomHeaters"/>
    <s v="FanHeaters"/>
    <m/>
    <n v="3290"/>
    <n v="0.28999999999999998"/>
    <s v="No"/>
    <x v="0"/>
    <x v="4"/>
    <x v="11"/>
    <n v="195"/>
    <n v="641550"/>
    <n v="4260"/>
    <n v="5230"/>
    <n v="7.31"/>
    <n v="10.82"/>
  </r>
  <r>
    <s v="B08ZXZ362Z"/>
    <x v="1325"/>
    <x v="4"/>
    <s v="Kitchen&amp;HomeAppliances"/>
    <s v="SewingMachines&amp;Accessories"/>
    <s v="Sewing&amp;EmbroideryMachines"/>
    <m/>
    <n v="3098"/>
    <n v="0.5"/>
    <s v="No"/>
    <x v="0"/>
    <x v="1"/>
    <x v="12"/>
    <n v="2283"/>
    <n v="7072734"/>
    <n v="4633"/>
    <n v="6168"/>
    <n v="6.5"/>
    <n v="9.5"/>
  </r>
  <r>
    <s v="B00GHL8VP2"/>
    <x v="1326"/>
    <x v="4"/>
    <s v="Heating,Cooling&amp;AirQuality"/>
    <s v="RoomHeaters"/>
    <s v="ElectricHeaters"/>
    <m/>
    <n v="4990"/>
    <n v="0.3"/>
    <s v="No"/>
    <x v="0"/>
    <x v="4"/>
    <x v="3"/>
    <n v="1127"/>
    <n v="5623730"/>
    <n v="6492.23"/>
    <n v="7994.46"/>
    <n v="7.9"/>
    <n v="11.7"/>
  </r>
  <r>
    <s v="B0B9JZW1SQ"/>
    <x v="1327"/>
    <x v="4"/>
    <s v="Kitchen&amp;HomeAppliances"/>
    <s v="SmallKitchenAppliances"/>
    <s v="MiniFoodProcessors&amp;Choppers"/>
    <m/>
    <n v="1200"/>
    <n v="0.59"/>
    <s v="Yes"/>
    <x v="0"/>
    <x v="3"/>
    <x v="14"/>
    <n v="113"/>
    <n v="135600"/>
    <n v="1902"/>
    <n v="2604"/>
    <n v="5.81"/>
    <n v="8.42"/>
  </r>
  <r>
    <s v="B00TI8E7BI"/>
    <x v="1328"/>
    <x v="4"/>
    <s v="Kitchen&amp;HomeAppliances"/>
    <s v="SmallKitchenAppliances"/>
    <s v="Kettles&amp;HotWaterDispensers"/>
    <s v="ElectricKettles"/>
    <n v="2695"/>
    <n v="0"/>
    <s v="No"/>
    <x v="0"/>
    <x v="8"/>
    <x v="5"/>
    <n v="2518"/>
    <n v="6786010"/>
    <n v="2695"/>
    <n v="2695"/>
    <n v="8.8000000000000007"/>
    <n v="13.2"/>
  </r>
  <r>
    <s v="B07J9KXQCC"/>
    <x v="1329"/>
    <x v="4"/>
    <s v="Heating,Cooling&amp;AirQuality"/>
    <s v="RoomHeaters"/>
    <s v="ElectricHeaters"/>
    <m/>
    <n v="2299"/>
    <n v="0.59"/>
    <s v="Yes"/>
    <x v="0"/>
    <x v="3"/>
    <x v="9"/>
    <n v="550"/>
    <n v="1264450"/>
    <n v="3649"/>
    <n v="4999"/>
    <n v="6.61"/>
    <n v="9.6199999999999992"/>
  </r>
  <r>
    <s v="B0B3JSWG81"/>
    <x v="1330"/>
    <x v="4"/>
    <s v="Kitchen&amp;HomeAppliances"/>
    <s v="Vacuum,Cleaning&amp;Ironing"/>
    <s v="Irons,Steamers&amp;Accessories"/>
    <s v="LintShavers"/>
    <n v="999"/>
    <n v="0.8"/>
    <s v="Yes"/>
    <x v="1"/>
    <x v="7"/>
    <x v="19"/>
    <n v="2"/>
    <n v="1998"/>
    <n v="-96.000000000000099"/>
    <n v="-254.59"/>
    <n v="-413.18"/>
    <n v="-571.77"/>
  </r>
  <r>
    <s v="B08L7J3T31"/>
    <x v="1331"/>
    <x v="4"/>
    <s v="Kitchen&amp;HomeAppliances"/>
    <s v="WaterPurifiers&amp;Accessories"/>
    <s v="WaterPurifierAccessories"/>
    <m/>
    <n v="919"/>
    <n v="0.59"/>
    <s v="Yes"/>
    <x v="1"/>
    <x v="3"/>
    <x v="1"/>
    <n v="1090"/>
    <n v="1001710"/>
    <n v="-185.20500000000001"/>
    <n v="-389.54599999999999"/>
    <n v="-593.88699999999994"/>
    <n v="-798.22799999999995"/>
  </r>
  <r>
    <s v="B01M6453MB"/>
    <x v="1332"/>
    <x v="4"/>
    <s v="Kitchen&amp;HomeAppliances"/>
    <s v="SmallKitchenAppliances"/>
    <s v="Rice&amp;PastaCookers"/>
    <m/>
    <n v="3045"/>
    <n v="0.25"/>
    <s v="No"/>
    <x v="0"/>
    <x v="4"/>
    <x v="3"/>
    <n v="4118"/>
    <n v="12539310"/>
    <n v="3810"/>
    <n v="4575"/>
    <n v="7.95"/>
    <n v="11.8"/>
  </r>
  <r>
    <s v="B009P2LIL4"/>
    <x v="1333"/>
    <x v="4"/>
    <s v="Heating,Cooling&amp;AirQuality"/>
    <s v="RoomHeaters"/>
    <s v="HeatConvectors"/>
    <m/>
    <n v="3080"/>
    <n v="0.28000000000000003"/>
    <s v="No"/>
    <x v="0"/>
    <x v="4"/>
    <x v="9"/>
    <n v="468"/>
    <n v="1441440"/>
    <n v="3941"/>
    <n v="4802"/>
    <n v="6.92"/>
    <n v="10.24"/>
  </r>
  <r>
    <s v="B00J5DYCCA"/>
    <x v="1334"/>
    <x v="4"/>
    <s v="Heating,Cooling&amp;AirQuality"/>
    <s v="Fans"/>
    <s v="ExhaustFans"/>
    <m/>
    <n v="1890"/>
    <n v="0.26"/>
    <s v="No"/>
    <x v="0"/>
    <x v="4"/>
    <x v="1"/>
    <n v="8031"/>
    <n v="15178590"/>
    <n v="2381"/>
    <n v="2872"/>
    <n v="7.74"/>
    <n v="11.48"/>
  </r>
  <r>
    <s v="B01486F4G6"/>
    <x v="1335"/>
    <x v="4"/>
    <s v="Kitchen&amp;HomeAppliances"/>
    <s v="SmallKitchenAppliances"/>
    <s v="SandwichMakers"/>
    <m/>
    <n v="3690"/>
    <n v="0.22"/>
    <s v="No"/>
    <x v="0"/>
    <x v="4"/>
    <x v="4"/>
    <n v="6987"/>
    <n v="25782030"/>
    <n v="4517"/>
    <n v="5344"/>
    <n v="8.3800000000000008"/>
    <n v="12.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H3:I13" firstHeaderRow="1" firstDataRow="1" firstDataCol="1"/>
  <pivotFields count="19">
    <pivotField showAll="0"/>
    <pivotField showAll="0"/>
    <pivotField axis="axisRow" showAll="0">
      <items count="10">
        <item x="7"/>
        <item x="0"/>
        <item x="1"/>
        <item x="8"/>
        <item x="4"/>
        <item x="5"/>
        <item x="2"/>
        <item x="3"/>
        <item x="6"/>
        <item t="default"/>
      </items>
    </pivotField>
    <pivotField showAll="0"/>
    <pivotField showAll="0"/>
    <pivotField showAll="0"/>
    <pivotField showAll="0" defaultSubtotal="0"/>
    <pivotField showAll="0"/>
    <pivotField numFmtId="9" showAll="0"/>
    <pivotField showAll="0" defaultSubtotal="0"/>
    <pivotField showAll="0" defaultSubtotal="0"/>
    <pivotField showAll="0" defaultSubtotal="0"/>
    <pivotField showAll="0"/>
    <pivotField dataField="1" numFmtId="164" showAll="0"/>
    <pivotField numFmtId="164" showAll="0"/>
    <pivotField showAll="0"/>
    <pivotField showAll="0"/>
    <pivotField numFmtId="9" showAll="0"/>
    <pivotField showAll="0"/>
  </pivotFields>
  <rowFields count="1">
    <field x="2"/>
  </rowFields>
  <rowItems count="10">
    <i>
      <x/>
    </i>
    <i>
      <x v="1"/>
    </i>
    <i>
      <x v="2"/>
    </i>
    <i>
      <x v="3"/>
    </i>
    <i>
      <x v="4"/>
    </i>
    <i>
      <x v="5"/>
    </i>
    <i>
      <x v="6"/>
    </i>
    <i>
      <x v="7"/>
    </i>
    <i>
      <x v="8"/>
    </i>
    <i t="grand">
      <x/>
    </i>
  </rowItems>
  <colItems count="1">
    <i/>
  </colItems>
  <dataFields count="1">
    <dataField name="Sum of rating_count" fld="13" baseField="0" baseItem="0" numFmtId="4"/>
  </dataFields>
  <formats count="1">
    <format dxfId="0">
      <pivotArea outline="0" collapsedLevelsAreSubtotals="1" fieldPosition="0"/>
    </format>
  </formats>
  <chartFormats count="10">
    <chartFormat chart="13" format="11" series="1">
      <pivotArea type="data" outline="0" fieldPosition="0">
        <references count="1">
          <reference field="4294967294" count="1" selected="0">
            <x v="0"/>
          </reference>
        </references>
      </pivotArea>
    </chartFormat>
    <chartFormat chart="13" format="12">
      <pivotArea type="data" outline="0" fieldPosition="0">
        <references count="2">
          <reference field="4294967294" count="1" selected="0">
            <x v="0"/>
          </reference>
          <reference field="2" count="1" selected="0">
            <x v="0"/>
          </reference>
        </references>
      </pivotArea>
    </chartFormat>
    <chartFormat chart="13" format="13">
      <pivotArea type="data" outline="0" fieldPosition="0">
        <references count="2">
          <reference field="4294967294" count="1" selected="0">
            <x v="0"/>
          </reference>
          <reference field="2" count="1" selected="0">
            <x v="1"/>
          </reference>
        </references>
      </pivotArea>
    </chartFormat>
    <chartFormat chart="13" format="14">
      <pivotArea type="data" outline="0" fieldPosition="0">
        <references count="2">
          <reference field="4294967294" count="1" selected="0">
            <x v="0"/>
          </reference>
          <reference field="2" count="1" selected="0">
            <x v="2"/>
          </reference>
        </references>
      </pivotArea>
    </chartFormat>
    <chartFormat chart="13" format="15">
      <pivotArea type="data" outline="0" fieldPosition="0">
        <references count="2">
          <reference field="4294967294" count="1" selected="0">
            <x v="0"/>
          </reference>
          <reference field="2" count="1" selected="0">
            <x v="3"/>
          </reference>
        </references>
      </pivotArea>
    </chartFormat>
    <chartFormat chart="13" format="16">
      <pivotArea type="data" outline="0" fieldPosition="0">
        <references count="2">
          <reference field="4294967294" count="1" selected="0">
            <x v="0"/>
          </reference>
          <reference field="2" count="1" selected="0">
            <x v="4"/>
          </reference>
        </references>
      </pivotArea>
    </chartFormat>
    <chartFormat chart="13" format="17">
      <pivotArea type="data" outline="0" fieldPosition="0">
        <references count="2">
          <reference field="4294967294" count="1" selected="0">
            <x v="0"/>
          </reference>
          <reference field="2" count="1" selected="0">
            <x v="5"/>
          </reference>
        </references>
      </pivotArea>
    </chartFormat>
    <chartFormat chart="13" format="18">
      <pivotArea type="data" outline="0" fieldPosition="0">
        <references count="2">
          <reference field="4294967294" count="1" selected="0">
            <x v="0"/>
          </reference>
          <reference field="2" count="1" selected="0">
            <x v="6"/>
          </reference>
        </references>
      </pivotArea>
    </chartFormat>
    <chartFormat chart="13" format="19">
      <pivotArea type="data" outline="0" fieldPosition="0">
        <references count="2">
          <reference field="4294967294" count="1" selected="0">
            <x v="0"/>
          </reference>
          <reference field="2" count="1" selected="0">
            <x v="7"/>
          </reference>
        </references>
      </pivotArea>
    </chartFormat>
    <chartFormat chart="13" format="20">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H16:I42" firstHeaderRow="1" firstDataRow="1" firstDataCol="1"/>
  <pivotFields count="19">
    <pivotField showAll="0"/>
    <pivotField dataField="1" showAll="0"/>
    <pivotField showAll="0">
      <items count="10">
        <item x="7"/>
        <item x="0"/>
        <item x="1"/>
        <item x="8"/>
        <item x="4"/>
        <item x="5"/>
        <item x="2"/>
        <item x="3"/>
        <item x="6"/>
        <item t="default"/>
      </items>
    </pivotField>
    <pivotField showAll="0"/>
    <pivotField showAll="0"/>
    <pivotField showAll="0"/>
    <pivotField showAll="0" defaultSubtotal="0"/>
    <pivotField showAll="0"/>
    <pivotField numFmtId="9" showAll="0"/>
    <pivotField showAll="0" defaultSubtotal="0"/>
    <pivotField showAll="0" defaultSubtotal="0"/>
    <pivotField showAll="0" defaultSubtotal="0"/>
    <pivotField axis="axisRow"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numFmtId="164" showAll="0"/>
    <pivotField numFmtId="164" showAll="0"/>
    <pivotField showAll="0"/>
    <pivotField showAll="0"/>
    <pivotField numFmtId="9" showAll="0"/>
    <pivotField showAll="0"/>
  </pivotFields>
  <rowFields count="1">
    <field x="1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_name" fld="1" subtotal="count" baseField="0" baseItem="0"/>
  </dataFields>
  <formats count="1">
    <format dxfId="5">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13" firstHeaderRow="1" firstDataRow="1" firstDataCol="1"/>
  <pivotFields count="19">
    <pivotField showAll="0"/>
    <pivotField showAll="0"/>
    <pivotField axis="axisRow" showAll="0">
      <items count="10">
        <item x="7"/>
        <item x="0"/>
        <item x="1"/>
        <item x="8"/>
        <item x="4"/>
        <item x="5"/>
        <item x="2"/>
        <item x="3"/>
        <item x="6"/>
        <item t="default"/>
      </items>
    </pivotField>
    <pivotField showAll="0"/>
    <pivotField showAll="0"/>
    <pivotField showAll="0"/>
    <pivotField showAll="0" defaultSubtotal="0"/>
    <pivotField showAll="0"/>
    <pivotField dataField="1" numFmtId="9" showAll="0"/>
    <pivotField showAll="0" defaultSubtotal="0"/>
    <pivotField showAll="0" defaultSubtotal="0"/>
    <pivotField showAll="0" defaultSubtotal="0"/>
    <pivotField showAll="0"/>
    <pivotField numFmtId="164" showAll="0"/>
    <pivotField numFmtId="164" showAll="0"/>
    <pivotField showAll="0"/>
    <pivotField showAll="0"/>
    <pivotField numFmtId="9"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8" subtotal="average" baseField="0" baseItem="0"/>
  </dataField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5">
  <location ref="A16:C26" firstHeaderRow="0" firstDataRow="1" firstDataCol="1"/>
  <pivotFields count="19">
    <pivotField showAll="0"/>
    <pivotField showAll="0"/>
    <pivotField axis="axisRow" showAll="0">
      <items count="10">
        <item x="7"/>
        <item x="0"/>
        <item x="1"/>
        <item x="8"/>
        <item x="4"/>
        <item x="5"/>
        <item x="2"/>
        <item x="3"/>
        <item x="6"/>
        <item t="default"/>
      </items>
    </pivotField>
    <pivotField showAll="0"/>
    <pivotField showAll="0"/>
    <pivotField showAll="0"/>
    <pivotField showAll="0" defaultSubtotal="0"/>
    <pivotField dataField="1" showAll="0"/>
    <pivotField numFmtId="9" showAll="0"/>
    <pivotField showAll="0" defaultSubtotal="0"/>
    <pivotField showAll="0" defaultSubtotal="0"/>
    <pivotField showAll="0" defaultSubtotal="0"/>
    <pivotField showAll="0"/>
    <pivotField numFmtId="164" showAll="0"/>
    <pivotField numFmtId="164" showAll="0"/>
    <pivotField dataField="1" showAll="0"/>
    <pivotField showAll="0"/>
    <pivotField numFmtId="9"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7" subtotal="average" baseField="0" baseItem="0" numFmtId="4"/>
    <dataField name="Average of discounted_price" fld="15" subtotal="average" baseField="0" baseItem="0" numFmtId="4"/>
  </dataFields>
  <formats count="2">
    <format dxfId="2">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1" selected="0">
            <x v="0"/>
          </reference>
        </references>
      </pivotArea>
    </format>
  </formats>
  <chartFormats count="2">
    <chartFormat chart="34" format="4"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D45:E56" firstHeaderRow="1" firstDataRow="1" firstDataCol="1"/>
  <pivotFields count="19">
    <pivotField showAll="0"/>
    <pivotField showAll="0"/>
    <pivotField showAll="0">
      <items count="10">
        <item x="7"/>
        <item x="0"/>
        <item x="1"/>
        <item x="8"/>
        <item x="4"/>
        <item x="5"/>
        <item x="2"/>
        <item x="3"/>
        <item x="6"/>
        <item t="default"/>
      </items>
    </pivotField>
    <pivotField showAll="0"/>
    <pivotField showAll="0"/>
    <pivotField showAll="0"/>
    <pivotField showAll="0" defaultSubtotal="0"/>
    <pivotField showAll="0"/>
    <pivotField numFmtId="9" showAll="0"/>
    <pivotField showAll="0" defaultSubtotal="0"/>
    <pivotField showAll="0" defaultSubtotal="0">
      <items count="2">
        <item x="0"/>
        <item x="1"/>
      </items>
    </pivotField>
    <pivotField axis="axisRow" showAll="0" defaultSubtotal="0">
      <items count="10">
        <item x="8"/>
        <item x="6"/>
        <item x="4"/>
        <item x="5"/>
        <item x="1"/>
        <item x="3"/>
        <item x="0"/>
        <item x="7"/>
        <item x="2"/>
        <item x="9"/>
      </items>
    </pivotField>
    <pivotField dataField="1" showAll="0"/>
    <pivotField numFmtId="164" showAll="0"/>
    <pivotField numFmtId="164" showAll="0"/>
    <pivotField showAll="0"/>
    <pivotField showAll="0"/>
    <pivotField numFmtId="9" showAll="0"/>
    <pivotField showAll="0"/>
  </pivotFields>
  <rowFields count="1">
    <field x="11"/>
  </rowFields>
  <rowItems count="11">
    <i>
      <x/>
    </i>
    <i>
      <x v="1"/>
    </i>
    <i>
      <x v="2"/>
    </i>
    <i>
      <x v="3"/>
    </i>
    <i>
      <x v="4"/>
    </i>
    <i>
      <x v="5"/>
    </i>
    <i>
      <x v="6"/>
    </i>
    <i>
      <x v="7"/>
    </i>
    <i>
      <x v="8"/>
    </i>
    <i>
      <x v="9"/>
    </i>
    <i t="grand">
      <x/>
    </i>
  </rowItems>
  <colItems count="1">
    <i/>
  </colItems>
  <dataFields count="1">
    <dataField name="Average of rating" fld="12" subtotal="average"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5:B48" firstHeaderRow="1" firstDataRow="1" firstDataCol="1"/>
  <pivotFields count="19">
    <pivotField showAll="0"/>
    <pivotField dataField="1" showAll="0"/>
    <pivotField showAll="0">
      <items count="10">
        <item x="7"/>
        <item x="0"/>
        <item x="1"/>
        <item x="8"/>
        <item x="4"/>
        <item x="5"/>
        <item x="2"/>
        <item x="3"/>
        <item x="6"/>
        <item t="default"/>
      </items>
    </pivotField>
    <pivotField showAll="0"/>
    <pivotField showAll="0"/>
    <pivotField showAll="0"/>
    <pivotField showAll="0" defaultSubtotal="0"/>
    <pivotField showAll="0"/>
    <pivotField numFmtId="9" showAll="0"/>
    <pivotField showAll="0" defaultSubtotal="0"/>
    <pivotField axis="axisRow" showAll="0" defaultSubtotal="0">
      <items count="2">
        <item x="0"/>
        <item x="1"/>
      </items>
    </pivotField>
    <pivotField showAll="0" defaultSubtotal="0"/>
    <pivotField showAll="0"/>
    <pivotField numFmtId="164" showAll="0"/>
    <pivotField numFmtId="164" showAll="0"/>
    <pivotField showAll="0"/>
    <pivotField showAll="0"/>
    <pivotField numFmtId="9" showAll="0"/>
    <pivotField showAll="0"/>
  </pivotFields>
  <rowFields count="1">
    <field x="10"/>
  </rowFields>
  <rowItems count="3">
    <i>
      <x/>
    </i>
    <i>
      <x v="1"/>
    </i>
    <i t="grand">
      <x/>
    </i>
  </rowItems>
  <colItems count="1">
    <i/>
  </colItems>
  <dataFields count="1">
    <dataField name="Count of product_name" fld="1" subtotal="count"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K3:L13" firstHeaderRow="1" firstDataRow="1" firstDataCol="1"/>
  <pivotFields count="19">
    <pivotField showAll="0"/>
    <pivotField showAll="0"/>
    <pivotField axis="axisRow" showAll="0">
      <items count="10">
        <item x="7"/>
        <item x="0"/>
        <item x="1"/>
        <item x="8"/>
        <item x="4"/>
        <item x="5"/>
        <item x="2"/>
        <item x="3"/>
        <item x="6"/>
        <item t="default"/>
      </items>
    </pivotField>
    <pivotField showAll="0"/>
    <pivotField showAll="0"/>
    <pivotField showAll="0"/>
    <pivotField showAll="0" defaultSubtotal="0"/>
    <pivotField showAll="0"/>
    <pivotField numFmtId="9" showAll="0"/>
    <pivotField showAll="0" defaultSubtotal="0"/>
    <pivotField showAll="0" defaultSubtotal="0"/>
    <pivotField showAll="0" defaultSubtotal="0"/>
    <pivotField dataField="1" showAll="0"/>
    <pivotField numFmtId="164" showAll="0"/>
    <pivotField numFmtId="164" showAll="0"/>
    <pivotField showAll="0"/>
    <pivotField showAll="0"/>
    <pivotField numFmtId="9" showAll="0"/>
    <pivotField showAll="0"/>
  </pivotFields>
  <rowFields count="1">
    <field x="2"/>
  </rowFields>
  <rowItems count="10">
    <i>
      <x/>
    </i>
    <i>
      <x v="1"/>
    </i>
    <i>
      <x v="2"/>
    </i>
    <i>
      <x v="3"/>
    </i>
    <i>
      <x v="4"/>
    </i>
    <i>
      <x v="5"/>
    </i>
    <i>
      <x v="6"/>
    </i>
    <i>
      <x v="7"/>
    </i>
    <i>
      <x v="8"/>
    </i>
    <i t="grand">
      <x/>
    </i>
  </rowItems>
  <colItems count="1">
    <i/>
  </colItems>
  <dataFields count="1">
    <dataField name="Average of rating" fld="1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D3:E13" firstHeaderRow="1" firstDataRow="1" firstDataCol="1"/>
  <pivotFields count="19">
    <pivotField showAll="0"/>
    <pivotField dataField="1" showAll="0"/>
    <pivotField axis="axisRow" showAll="0">
      <items count="10">
        <item x="7"/>
        <item x="0"/>
        <item x="1"/>
        <item x="8"/>
        <item x="4"/>
        <item x="5"/>
        <item x="2"/>
        <item x="3"/>
        <item x="6"/>
        <item t="default"/>
      </items>
    </pivotField>
    <pivotField showAll="0"/>
    <pivotField showAll="0"/>
    <pivotField showAll="0"/>
    <pivotField showAll="0" defaultSubtotal="0"/>
    <pivotField showAll="0"/>
    <pivotField numFmtId="9" showAll="0"/>
    <pivotField showAll="0" defaultSubtotal="0"/>
    <pivotField showAll="0" defaultSubtotal="0"/>
    <pivotField showAll="0" defaultSubtotal="0"/>
    <pivotField showAll="0"/>
    <pivotField numFmtId="164" showAll="0"/>
    <pivotField numFmtId="164" showAll="0"/>
    <pivotField showAll="0"/>
    <pivotField showAll="0"/>
    <pivotField numFmtId="9" showAll="0"/>
    <pivotField showAll="0"/>
  </pivotFields>
  <rowFields count="1">
    <field x="2"/>
  </rowFields>
  <rowItems count="10">
    <i>
      <x/>
    </i>
    <i>
      <x v="1"/>
    </i>
    <i>
      <x v="2"/>
    </i>
    <i>
      <x v="3"/>
    </i>
    <i>
      <x v="4"/>
    </i>
    <i>
      <x v="5"/>
    </i>
    <i>
      <x v="6"/>
    </i>
    <i>
      <x v="7"/>
    </i>
    <i>
      <x v="8"/>
    </i>
    <i t="grand">
      <x/>
    </i>
  </rowItems>
  <colItems count="1">
    <i/>
  </colItems>
  <dataFields count="1">
    <dataField name="Count of product_name" fld="1" subtotal="count" baseField="0" baseItem="0"/>
  </dataFields>
  <chartFormats count="1">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K16:L26" firstHeaderRow="1" firstDataRow="1" firstDataCol="1"/>
  <pivotFields count="19">
    <pivotField showAll="0"/>
    <pivotField showAll="0"/>
    <pivotField axis="axisRow" showAll="0">
      <items count="10">
        <item x="7"/>
        <item x="0"/>
        <item x="1"/>
        <item x="8"/>
        <item x="4"/>
        <item x="5"/>
        <item x="2"/>
        <item x="3"/>
        <item x="6"/>
        <item t="default"/>
      </items>
    </pivotField>
    <pivotField showAll="0"/>
    <pivotField showAll="0"/>
    <pivotField showAll="0"/>
    <pivotField showAll="0" defaultSubtotal="0"/>
    <pivotField showAll="0"/>
    <pivotField numFmtId="9" showAll="0"/>
    <pivotField showAll="0" defaultSubtotal="0"/>
    <pivotField showAll="0" defaultSubtotal="0"/>
    <pivotField showAll="0" defaultSubtotal="0"/>
    <pivotField showAll="0"/>
    <pivotField numFmtId="164" showAll="0"/>
    <pivotField dataField="1" numFmtId="164" showAll="0"/>
    <pivotField showAll="0"/>
    <pivotField showAll="0"/>
    <pivotField numFmtId="9" showAll="0"/>
    <pivotField showAll="0"/>
  </pivotFields>
  <rowFields count="1">
    <field x="2"/>
  </rowFields>
  <rowItems count="10">
    <i>
      <x/>
    </i>
    <i>
      <x v="1"/>
    </i>
    <i>
      <x v="2"/>
    </i>
    <i>
      <x v="3"/>
    </i>
    <i>
      <x v="4"/>
    </i>
    <i>
      <x v="5"/>
    </i>
    <i>
      <x v="6"/>
    </i>
    <i>
      <x v="7"/>
    </i>
    <i>
      <x v="8"/>
    </i>
    <i t="grand">
      <x/>
    </i>
  </rowItems>
  <colItems count="1">
    <i/>
  </colItems>
  <dataFields count="1">
    <dataField name="Sum of Potential revenue" fld="14" baseField="0" baseItem="0"/>
  </dataFields>
  <formats count="1">
    <format dxfId="3">
      <pivotArea outline="0" collapsedLevelsAreSubtotals="1" fieldPosition="0"/>
    </format>
  </format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G45:H55" firstHeaderRow="1" firstDataRow="1" firstDataCol="1"/>
  <pivotFields count="19">
    <pivotField showAll="0"/>
    <pivotField showAll="0">
      <items count="1337">
        <item x="1030"/>
        <item x="1163"/>
        <item x="137"/>
        <item x="514"/>
        <item x="733"/>
        <item x="565"/>
        <item x="1327"/>
        <item x="263"/>
        <item x="179"/>
        <item x="250"/>
        <item x="48"/>
        <item x="159"/>
        <item x="155"/>
        <item x="128"/>
        <item x="211"/>
        <item x="251"/>
        <item x="316"/>
        <item x="295"/>
        <item x="236"/>
        <item x="1280"/>
        <item x="265"/>
        <item x="130"/>
        <item x="86"/>
        <item x="270"/>
        <item x="171"/>
        <item x="24"/>
        <item x="67"/>
        <item x="168"/>
        <item x="632"/>
        <item x="1166"/>
        <item x="1298"/>
        <item x="1032"/>
        <item x="1100"/>
        <item x="1040"/>
        <item x="1121"/>
        <item x="368"/>
        <item x="229"/>
        <item x="1206"/>
        <item x="938"/>
        <item x="1278"/>
        <item x="1207"/>
        <item x="930"/>
        <item x="1078"/>
        <item x="935"/>
        <item x="1255"/>
        <item x="1269"/>
        <item x="1303"/>
        <item x="976"/>
        <item x="318"/>
        <item x="669"/>
        <item x="816"/>
        <item x="707"/>
        <item x="646"/>
        <item x="736"/>
        <item x="274"/>
        <item x="328"/>
        <item x="145"/>
        <item x="60"/>
        <item x="327"/>
        <item x="1123"/>
        <item x="1325"/>
        <item x="1063"/>
        <item x="1146"/>
        <item x="834"/>
        <item x="303"/>
        <item x="943"/>
        <item x="239"/>
        <item x="534"/>
        <item x="961"/>
        <item x="1203"/>
        <item x="1161"/>
        <item x="218"/>
        <item x="47"/>
        <item x="65"/>
        <item x="658"/>
        <item x="656"/>
        <item x="101"/>
        <item x="185"/>
        <item x="191"/>
        <item x="259"/>
        <item x="213"/>
        <item x="69"/>
        <item x="687"/>
        <item x="896"/>
        <item x="277"/>
        <item x="282"/>
        <item x="311"/>
        <item x="260"/>
        <item x="290"/>
        <item x="324"/>
        <item x="126"/>
        <item x="129"/>
        <item x="230"/>
        <item x="125"/>
        <item x="1209"/>
        <item x="160"/>
        <item x="184"/>
        <item x="289"/>
        <item x="12"/>
        <item x="1310"/>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8"/>
        <item x="205"/>
        <item x="526"/>
        <item x="449"/>
        <item x="750"/>
        <item x="758"/>
        <item x="1192"/>
        <item x="689"/>
        <item x="756"/>
        <item x="1287"/>
        <item x="1160"/>
        <item x="1196"/>
        <item x="1082"/>
        <item x="856"/>
        <item x="279"/>
        <item x="221"/>
        <item x="1021"/>
        <item x="1026"/>
        <item x="1179"/>
        <item x="1053"/>
        <item x="977"/>
        <item x="1081"/>
        <item x="974"/>
        <item x="1034"/>
        <item x="909"/>
        <item x="949"/>
        <item x="1051"/>
        <item x="1322"/>
        <item x="923"/>
        <item x="1212"/>
        <item x="918"/>
        <item x="1333"/>
        <item x="969"/>
        <item x="939"/>
        <item x="963"/>
        <item x="916"/>
        <item x="950"/>
        <item x="1144"/>
        <item x="995"/>
        <item x="1135"/>
        <item x="919"/>
        <item x="1057"/>
        <item x="1284"/>
        <item x="902"/>
        <item x="914"/>
        <item x="975"/>
        <item x="1096"/>
        <item x="898"/>
        <item x="156"/>
        <item x="120"/>
        <item x="198"/>
        <item x="262"/>
        <item x="854"/>
        <item x="164"/>
        <item x="235"/>
        <item x="309"/>
        <item x="888"/>
        <item x="1213"/>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5"/>
        <item x="1271"/>
        <item x="1312"/>
        <item x="1218"/>
        <item x="964"/>
        <item x="586"/>
        <item x="768"/>
        <item x="574"/>
        <item x="810"/>
        <item x="761"/>
        <item x="559"/>
        <item x="592"/>
        <item x="685"/>
        <item x="593"/>
        <item x="692"/>
        <item x="584"/>
        <item x="562"/>
        <item x="670"/>
        <item x="1111"/>
        <item x="1050"/>
        <item x="718"/>
        <item x="1264"/>
        <item x="965"/>
        <item x="948"/>
        <item x="955"/>
        <item x="1223"/>
        <item x="940"/>
        <item x="1005"/>
        <item x="1077"/>
        <item x="993"/>
        <item x="256"/>
        <item x="825"/>
        <item x="1270"/>
        <item x="200"/>
        <item x="654"/>
        <item x="785"/>
        <item x="799"/>
        <item x="865"/>
        <item x="882"/>
        <item x="1259"/>
        <item x="1272"/>
        <item x="1234"/>
        <item x="1152"/>
        <item x="884"/>
        <item x="852"/>
        <item x="814"/>
        <item x="242"/>
        <item x="222"/>
        <item x="1282"/>
        <item x="883"/>
        <item x="594"/>
        <item x="577"/>
        <item x="841"/>
        <item x="655"/>
        <item x="71"/>
        <item x="1165"/>
        <item x="1187"/>
        <item x="1277"/>
        <item x="645"/>
        <item x="879"/>
        <item x="855"/>
        <item x="701"/>
        <item x="791"/>
        <item x="790"/>
        <item x="564"/>
        <item x="839"/>
        <item x="753"/>
        <item x="721"/>
        <item x="615"/>
        <item x="769"/>
        <item x="626"/>
        <item x="1015"/>
        <item x="203"/>
        <item x="114"/>
        <item x="1054"/>
        <item x="772"/>
        <item x="1023"/>
        <item x="248"/>
        <item x="910"/>
        <item x="110"/>
        <item x="1150"/>
        <item x="956"/>
        <item x="1222"/>
        <item x="973"/>
        <item x="1304"/>
        <item x="1158"/>
        <item x="1011"/>
        <item x="1210"/>
        <item x="990"/>
        <item x="984"/>
        <item x="1162"/>
        <item x="1022"/>
        <item x="1136"/>
        <item x="1070"/>
        <item x="1219"/>
        <item x="107"/>
        <item x="720"/>
        <item x="885"/>
        <item x="688"/>
        <item x="214"/>
        <item x="1182"/>
        <item x="1130"/>
        <item x="268"/>
        <item x="719"/>
        <item x="271"/>
        <item x="100"/>
        <item x="560"/>
        <item x="561"/>
        <item x="568"/>
        <item x="585"/>
        <item x="1169"/>
        <item x="624"/>
        <item x="838"/>
        <item x="700"/>
        <item x="580"/>
        <item x="739"/>
        <item x="774"/>
        <item x="46"/>
        <item x="1119"/>
        <item x="373"/>
        <item x="677"/>
        <item x="807"/>
        <item x="798"/>
        <item x="194"/>
        <item x="642"/>
        <item x="617"/>
        <item x="742"/>
        <item x="39"/>
        <item x="149"/>
        <item x="563"/>
        <item x="630"/>
        <item x="887"/>
        <item x="28"/>
        <item x="20"/>
        <item x="703"/>
        <item x="541"/>
        <item x="1291"/>
        <item x="1311"/>
        <item x="633"/>
        <item x="858"/>
        <item x="695"/>
        <item x="1177"/>
        <item x="157"/>
        <item x="116"/>
        <item x="167"/>
        <item x="244"/>
        <item x="539"/>
        <item x="450"/>
        <item x="355"/>
        <item x="459"/>
        <item x="1266"/>
        <item x="495"/>
        <item x="1085"/>
        <item x="751"/>
        <item x="743"/>
        <item x="1090"/>
        <item x="610"/>
        <item x="1238"/>
        <item x="715"/>
        <item x="1107"/>
        <item x="811"/>
        <item x="329"/>
        <item x="1129"/>
        <item x="1226"/>
        <item x="1315"/>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1"/>
        <item x="1139"/>
        <item x="154"/>
        <item x="97"/>
        <item x="979"/>
        <item x="874"/>
        <item x="864"/>
        <item x="698"/>
        <item x="591"/>
        <item x="842"/>
        <item x="737"/>
        <item x="694"/>
        <item x="713"/>
        <item x="638"/>
        <item x="408"/>
        <item x="582"/>
        <item x="90"/>
        <item x="709"/>
        <item x="1290"/>
        <item x="899"/>
        <item x="412"/>
        <item x="1201"/>
        <item x="1227"/>
        <item x="1047"/>
        <item x="1313"/>
        <item x="913"/>
        <item x="1109"/>
        <item x="934"/>
        <item x="1248"/>
        <item x="1193"/>
        <item x="1183"/>
        <item x="1074"/>
        <item x="1242"/>
        <item x="929"/>
        <item x="1038"/>
        <item x="1101"/>
        <item x="1197"/>
        <item x="911"/>
        <item x="1080"/>
        <item x="1334"/>
        <item x="1302"/>
        <item x="1154"/>
        <item x="861"/>
        <item x="980"/>
        <item x="1205"/>
        <item x="962"/>
        <item x="1058"/>
        <item x="1317"/>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1"/>
        <item x="1140"/>
        <item x="1000"/>
        <item x="1001"/>
        <item x="684"/>
        <item x="1134"/>
        <item x="1294"/>
        <item x="1274"/>
        <item x="1060"/>
        <item x="1297"/>
        <item x="1155"/>
        <item x="1195"/>
        <item x="127"/>
        <item x="999"/>
        <item x="989"/>
        <item x="1142"/>
        <item x="1319"/>
        <item x="857"/>
        <item x="1309"/>
        <item x="1125"/>
        <item x="1153"/>
        <item x="924"/>
        <item x="1087"/>
        <item x="1122"/>
        <item x="1214"/>
        <item x="1184"/>
        <item x="1194"/>
        <item x="1156"/>
        <item x="1103"/>
        <item x="893"/>
        <item x="668"/>
        <item x="782"/>
        <item x="1246"/>
        <item x="724"/>
        <item x="1200"/>
        <item x="1007"/>
        <item x="1018"/>
        <item x="1012"/>
        <item x="1170"/>
        <item x="875"/>
        <item x="1244"/>
        <item x="1235"/>
        <item x="1320"/>
        <item x="504"/>
        <item x="509"/>
        <item x="382"/>
        <item x="364"/>
        <item x="433"/>
        <item x="442"/>
        <item x="389"/>
        <item x="415"/>
        <item x="423"/>
        <item x="460"/>
        <item x="416"/>
        <item x="371"/>
        <item x="471"/>
        <item x="430"/>
        <item x="468"/>
        <item x="310"/>
        <item x="102"/>
        <item x="762"/>
        <item x="345"/>
        <item x="452"/>
        <item x="631"/>
        <item x="554"/>
        <item x="663"/>
        <item x="648"/>
        <item x="637"/>
        <item x="1233"/>
        <item x="1072"/>
        <item x="657"/>
        <item x="188"/>
        <item x="215"/>
        <item x="1308"/>
        <item x="1231"/>
        <item x="1251"/>
        <item x="1151"/>
        <item x="1041"/>
        <item x="1009"/>
        <item x="1285"/>
        <item x="915"/>
        <item x="958"/>
        <item x="1084"/>
        <item x="1043"/>
        <item x="1149"/>
        <item x="1055"/>
        <item x="1178"/>
        <item x="1295"/>
        <item x="1006"/>
        <item x="1230"/>
        <item x="1180"/>
        <item x="117"/>
        <item x="438"/>
        <item x="542"/>
        <item x="741"/>
        <item x="1236"/>
        <item x="998"/>
        <item x="1321"/>
        <item x="1037"/>
        <item x="1094"/>
        <item x="771"/>
        <item x="1323"/>
        <item x="1245"/>
        <item x="304"/>
        <item x="294"/>
        <item x="144"/>
        <item x="325"/>
        <item x="288"/>
        <item x="1241"/>
        <item x="269"/>
        <item x="1263"/>
        <item x="1174"/>
        <item x="1071"/>
        <item x="1306"/>
        <item x="987"/>
        <item x="486"/>
        <item x="1296"/>
        <item x="62"/>
        <item x="521"/>
        <item x="118"/>
        <item x="88"/>
        <item x="745"/>
        <item x="764"/>
        <item x="697"/>
        <item x="555"/>
        <item x="266"/>
        <item x="93"/>
        <item x="795"/>
        <item x="1316"/>
        <item x="524"/>
        <item x="298"/>
        <item x="870"/>
        <item x="777"/>
        <item x="702"/>
        <item x="730"/>
        <item x="767"/>
        <item x="800"/>
        <item x="889"/>
        <item x="281"/>
        <item x="1225"/>
        <item x="135"/>
        <item x="283"/>
        <item x="19"/>
        <item x="112"/>
        <item x="1329"/>
        <item x="1289"/>
        <item x="1102"/>
        <item x="920"/>
        <item x="946"/>
        <item x="917"/>
        <item x="1253"/>
        <item x="988"/>
        <item x="921"/>
        <item x="942"/>
        <item x="1262"/>
        <item x="1019"/>
        <item x="1305"/>
        <item x="1133"/>
        <item x="1292"/>
        <item x="991"/>
        <item x="1024"/>
        <item x="505"/>
        <item x="1172"/>
        <item x="643"/>
        <item x="546"/>
        <item x="705"/>
        <item x="793"/>
        <item x="849"/>
        <item x="623"/>
        <item x="851"/>
        <item x="731"/>
        <item x="614"/>
        <item x="651"/>
        <item x="784"/>
        <item x="674"/>
        <item x="653"/>
        <item x="738"/>
        <item x="755"/>
        <item x="233"/>
        <item x="96"/>
        <item x="193"/>
        <item x="165"/>
        <item x="275"/>
        <item x="1267"/>
        <item x="1215"/>
        <item x="138"/>
        <item x="142"/>
        <item x="770"/>
        <item x="302"/>
        <item x="996"/>
        <item x="315"/>
        <item x="676"/>
        <item x="690"/>
        <item x="1247"/>
        <item x="972"/>
        <item x="1148"/>
        <item x="1275"/>
        <item x="711"/>
        <item x="1164"/>
        <item x="607"/>
        <item x="103"/>
        <item x="278"/>
        <item x="421"/>
        <item x="354"/>
        <item x="353"/>
        <item x="197"/>
        <item x="231"/>
        <item x="41"/>
        <item x="455"/>
        <item x="330"/>
        <item x="133"/>
        <item x="431"/>
        <item x="808"/>
        <item x="16"/>
        <item x="319"/>
        <item x="308"/>
        <item x="1045"/>
        <item x="15"/>
        <item x="335"/>
        <item x="522"/>
        <item x="1301"/>
        <item x="7"/>
        <item x="407"/>
        <item x="153"/>
        <item x="1198"/>
        <item x="982"/>
        <item x="1059"/>
        <item x="535"/>
        <item x="68"/>
        <item x="1293"/>
        <item x="1138"/>
        <item x="1189"/>
        <item x="1067"/>
        <item x="1132"/>
        <item x="912"/>
        <item x="483"/>
        <item x="434"/>
        <item x="1157"/>
        <item x="1147"/>
        <item x="474"/>
        <item x="208"/>
        <item x="480"/>
        <item x="1232"/>
        <item x="1330"/>
        <item x="1186"/>
        <item x="301"/>
        <item x="1331"/>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1"/>
        <item x="945"/>
        <item x="1204"/>
        <item x="978"/>
        <item x="907"/>
        <item x="1239"/>
        <item x="606"/>
        <item x="850"/>
        <item x="1199"/>
        <item x="680"/>
        <item x="881"/>
        <item x="778"/>
        <item x="672"/>
        <item x="843"/>
        <item x="812"/>
        <item x="869"/>
        <item x="754"/>
        <item x="1115"/>
        <item x="1089"/>
        <item x="1108"/>
        <item x="1106"/>
        <item x="983"/>
        <item x="981"/>
        <item x="1314"/>
        <item x="1124"/>
        <item x="1143"/>
        <item x="1110"/>
        <item x="933"/>
        <item x="947"/>
        <item x="928"/>
        <item x="1079"/>
        <item x="1068"/>
        <item x="951"/>
        <item x="1257"/>
        <item x="1328"/>
        <item x="1173"/>
        <item x="1033"/>
        <item x="986"/>
        <item x="1013"/>
        <item x="936"/>
        <item x="1093"/>
        <item x="1075"/>
        <item x="589"/>
        <item x="931"/>
        <item x="994"/>
        <item x="937"/>
        <item x="894"/>
        <item x="1027"/>
        <item x="904"/>
        <item x="971"/>
        <item x="926"/>
        <item x="992"/>
        <item x="900"/>
        <item x="1217"/>
        <item x="871"/>
        <item x="759"/>
        <item x="73"/>
        <item x="162"/>
        <item x="532"/>
        <item x="511"/>
        <item x="525"/>
        <item x="513"/>
        <item x="207"/>
        <item x="1025"/>
        <item x="1307"/>
        <item x="386"/>
        <item x="439"/>
        <item x="464"/>
        <item x="786"/>
        <item x="13"/>
        <item x="4"/>
        <item x="14"/>
        <item x="59"/>
        <item x="66"/>
        <item x="223"/>
        <item x="10"/>
        <item x="115"/>
        <item x="119"/>
        <item x="419"/>
        <item x="706"/>
        <item x="667"/>
        <item x="722"/>
        <item x="746"/>
        <item x="837"/>
        <item x="717"/>
        <item x="558"/>
        <item x="217"/>
        <item x="1003"/>
        <item x="1175"/>
        <item x="901"/>
        <item x="1137"/>
        <item x="1332"/>
        <item x="903"/>
        <item x="1002"/>
        <item x="959"/>
        <item x="1286"/>
        <item x="1039"/>
        <item x="925"/>
        <item x="905"/>
        <item x="1016"/>
        <item x="1273"/>
        <item x="1216"/>
        <item x="944"/>
        <item x="968"/>
        <item x="1048"/>
        <item x="927"/>
        <item x="1118"/>
        <item x="1288"/>
        <item x="908"/>
        <item x="752"/>
        <item x="296"/>
        <item x="529"/>
        <item x="1188"/>
        <item x="317"/>
        <item x="395"/>
        <item x="349"/>
        <item x="475"/>
        <item x="441"/>
        <item x="463"/>
        <item x="136"/>
        <item x="246"/>
        <item x="35"/>
        <item x="285"/>
        <item x="109"/>
        <item x="34"/>
        <item x="5"/>
        <item x="401"/>
        <item x="347"/>
        <item x="465"/>
        <item x="612"/>
        <item x="682"/>
        <item x="797"/>
        <item x="922"/>
        <item x="1224"/>
        <item x="1237"/>
        <item x="1243"/>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5"/>
        <item x="1083"/>
        <item x="775"/>
        <item x="820"/>
        <item x="621"/>
        <item x="227"/>
        <item x="1014"/>
        <item x="1211"/>
        <item x="132"/>
        <item x="1240"/>
        <item x="1228"/>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6"/>
        <item x="1167"/>
        <item x="313"/>
        <item x="906"/>
        <item x="510"/>
        <item x="813"/>
        <item x="960"/>
        <item x="1220"/>
        <item x="175"/>
        <item x="549"/>
        <item x="1042"/>
        <item x="82"/>
        <item x="847"/>
        <item x="243"/>
        <item x="941"/>
        <item x="1202"/>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29"/>
        <item x="1252"/>
        <item x="1299"/>
        <item x="1116"/>
        <item x="1159"/>
        <item x="1268"/>
        <item x="1281"/>
        <item x="787"/>
        <item x="1117"/>
        <item x="254"/>
        <item x="78"/>
        <item x="446"/>
        <item x="892"/>
        <item x="1017"/>
        <item x="1097"/>
        <item x="174"/>
        <item x="326"/>
        <item x="312"/>
        <item x="307"/>
        <item x="1318"/>
        <item x="573"/>
        <item x="1265"/>
        <item x="835"/>
        <item x="712"/>
        <item x="681"/>
        <item x="284"/>
        <item x="224"/>
        <item x="55"/>
        <item x="209"/>
        <item x="1046"/>
        <item x="94"/>
        <item x="321"/>
        <item x="77"/>
        <item x="206"/>
        <item x="1249"/>
        <item x="300"/>
        <item x="496"/>
        <item x="451"/>
        <item x="1120"/>
        <item x="1004"/>
        <item x="1260"/>
        <item x="199"/>
        <item x="21"/>
        <item x="299"/>
        <item x="25"/>
        <item x="609"/>
        <item x="515"/>
        <item x="1141"/>
        <item x="1061"/>
        <item x="280"/>
        <item x="844"/>
        <item x="141"/>
        <item x="170"/>
        <item x="50"/>
        <item x="671"/>
        <item x="578"/>
        <item x="598"/>
        <item x="652"/>
        <item x="43"/>
        <item x="143"/>
        <item x="640"/>
        <item x="625"/>
        <item x="876"/>
        <item x="98"/>
        <item x="828"/>
        <item x="619"/>
        <item x="8"/>
        <item x="56"/>
        <item x="1254"/>
        <item x="292"/>
        <item x="453"/>
        <item x="454"/>
        <item x="863"/>
        <item x="781"/>
        <item x="792"/>
        <item x="727"/>
        <item x="822"/>
        <item x="595"/>
        <item x="384"/>
        <item x="202"/>
        <item x="796"/>
        <item x="497"/>
        <item x="516"/>
        <item x="411"/>
        <item x="1326"/>
        <item x="954"/>
        <item x="1176"/>
        <item x="1028"/>
        <item x="1008"/>
        <item x="1258"/>
        <item x="1091"/>
        <item x="1324"/>
        <item x="985"/>
        <item x="1099"/>
        <item x="1113"/>
        <item x="895"/>
        <item x="1181"/>
        <item x="1064"/>
        <item x="1256"/>
        <item x="1069"/>
        <item x="1052"/>
        <item x="747"/>
        <item x="1062"/>
        <item x="1283"/>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8"/>
        <item x="997"/>
        <item x="1190"/>
        <item x="1086"/>
        <item x="1300"/>
        <item x="1092"/>
        <item x="1127"/>
        <item x="1279"/>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0"/>
        <item x="708"/>
        <item x="818"/>
        <item x="601"/>
        <item x="305"/>
        <item x="140"/>
        <item x="32"/>
        <item x="177"/>
        <item x="151"/>
        <item x="1191"/>
        <item x="1098"/>
        <item t="default"/>
      </items>
    </pivotField>
    <pivotField axis="axisRow" showAll="0">
      <items count="10">
        <item x="7"/>
        <item x="0"/>
        <item x="1"/>
        <item x="8"/>
        <item x="4"/>
        <item x="5"/>
        <item x="2"/>
        <item x="3"/>
        <item x="6"/>
        <item t="default"/>
      </items>
    </pivotField>
    <pivotField showAll="0"/>
    <pivotField showAll="0"/>
    <pivotField showAll="0"/>
    <pivotField showAll="0" defaultSubtotal="0"/>
    <pivotField showAll="0"/>
    <pivotField dataField="1" numFmtId="9" showAll="0"/>
    <pivotField showAll="0" defaultSubtotal="0"/>
    <pivotField showAll="0" defaultSubtotal="0">
      <items count="2">
        <item x="0"/>
        <item x="1"/>
      </items>
    </pivotField>
    <pivotField showAll="0" defaultSubtotal="0">
      <items count="10">
        <item x="8"/>
        <item x="6"/>
        <item x="4"/>
        <item x="5"/>
        <item x="1"/>
        <item x="3"/>
        <item x="0"/>
        <item x="7"/>
        <item x="2"/>
        <item x="9"/>
      </items>
    </pivotField>
    <pivotField showAll="0"/>
    <pivotField numFmtId="164" showAll="0"/>
    <pivotField numFmtId="164" showAll="0"/>
    <pivotField showAll="0"/>
    <pivotField showAll="0"/>
    <pivotField numFmtId="9" showAll="0"/>
    <pivotField showAll="0"/>
  </pivotFields>
  <rowFields count="1">
    <field x="2"/>
  </rowFields>
  <rowItems count="10">
    <i>
      <x/>
    </i>
    <i>
      <x v="1"/>
    </i>
    <i>
      <x v="2"/>
    </i>
    <i>
      <x v="3"/>
    </i>
    <i>
      <x v="4"/>
    </i>
    <i>
      <x v="5"/>
    </i>
    <i>
      <x v="6"/>
    </i>
    <i>
      <x v="7"/>
    </i>
    <i>
      <x v="8"/>
    </i>
    <i t="grand">
      <x/>
    </i>
  </rowItems>
  <colItems count="1">
    <i/>
  </colItems>
  <dataFields count="1">
    <dataField name="Max of discount_percentage" fld="8"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E16:F26" firstHeaderRow="1" firstDataRow="1" firstDataCol="1"/>
  <pivotFields count="19">
    <pivotField showAll="0"/>
    <pivotField showAll="0"/>
    <pivotField axis="axisRow" showAll="0">
      <items count="10">
        <item x="7"/>
        <item x="0"/>
        <item x="1"/>
        <item x="8"/>
        <item x="4"/>
        <item x="5"/>
        <item x="2"/>
        <item x="3"/>
        <item x="6"/>
        <item t="default"/>
      </items>
    </pivotField>
    <pivotField showAll="0"/>
    <pivotField showAll="0"/>
    <pivotField showAll="0"/>
    <pivotField showAll="0" defaultSubtotal="0"/>
    <pivotField showAll="0"/>
    <pivotField numFmtId="9" showAll="0"/>
    <pivotField showAll="0" defaultSubtotal="0"/>
    <pivotField showAll="0" defaultSubtotal="0"/>
    <pivotField showAll="0" defaultSubtotal="0"/>
    <pivotField showAll="0"/>
    <pivotField dataField="1" numFmtId="164" showAll="0"/>
    <pivotField numFmtId="164" showAll="0"/>
    <pivotField showAll="0"/>
    <pivotField showAll="0"/>
    <pivotField numFmtId="9" showAll="0"/>
    <pivotField showAll="0"/>
  </pivotFields>
  <rowFields count="1">
    <field x="2"/>
  </rowFields>
  <rowItems count="10">
    <i>
      <x/>
    </i>
    <i>
      <x v="1"/>
    </i>
    <i>
      <x v="2"/>
    </i>
    <i>
      <x v="3"/>
    </i>
    <i>
      <x v="4"/>
    </i>
    <i>
      <x v="5"/>
    </i>
    <i>
      <x v="6"/>
    </i>
    <i>
      <x v="7"/>
    </i>
    <i>
      <x v="8"/>
    </i>
    <i t="grand">
      <x/>
    </i>
  </rowItems>
  <colItems count="1">
    <i/>
  </colItems>
  <dataFields count="1">
    <dataField name="Sum of rating_count" fld="13" baseField="0" baseItem="0" numFmtId="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_category">
  <pivotTables>
    <pivotTable tabId="8" name="PivotTable2"/>
    <pivotTable tabId="8" name="PivotTable1"/>
    <pivotTable tabId="8" name="PivotTable10"/>
    <pivotTable tabId="8" name="PivotTable11"/>
    <pivotTable tabId="8" name="PivotTable3"/>
    <pivotTable tabId="8" name="PivotTable4"/>
    <pivotTable tabId="8" name="PivotTable5"/>
    <pivotTable tabId="8" name="PivotTable6"/>
    <pivotTable tabId="8" name="PivotTable7"/>
    <pivotTable tabId="8" name="PivotTable8"/>
    <pivotTable tabId="8" name="PivotTable9"/>
  </pivotTables>
  <data>
    <tabular pivotCacheId="1">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_category" cache="Slicer_Product_category" caption="Product_category" columnCount="3"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66"/>
  <sheetViews>
    <sheetView topLeftCell="W1443" workbookViewId="0">
      <selection sqref="A1:AD1466"/>
    </sheetView>
  </sheetViews>
  <sheetFormatPr defaultColWidth="11.5546875" defaultRowHeight="15"/>
  <cols>
    <col min="2" max="2" width="11.5546875" customWidth="1"/>
    <col min="3" max="3" width="112" bestFit="1" customWidth="1"/>
    <col min="8" max="8" width="11.44140625" style="4" bestFit="1" customWidth="1"/>
  </cols>
  <sheetData>
    <row r="1" spans="1:30">
      <c r="A1" t="s">
        <v>0</v>
      </c>
      <c r="B1" t="s">
        <v>1</v>
      </c>
      <c r="C1" t="s">
        <v>2</v>
      </c>
      <c r="D1" t="s">
        <v>3</v>
      </c>
      <c r="E1" t="s">
        <v>4</v>
      </c>
      <c r="F1" t="s">
        <v>5</v>
      </c>
      <c r="G1" t="s">
        <v>6</v>
      </c>
      <c r="H1" s="4" t="s">
        <v>7</v>
      </c>
      <c r="I1" t="s">
        <v>8</v>
      </c>
      <c r="J1" t="s">
        <v>9</v>
      </c>
      <c r="K1" t="s">
        <v>10</v>
      </c>
      <c r="L1" t="s">
        <v>11</v>
      </c>
      <c r="M1" t="s">
        <v>12</v>
      </c>
      <c r="N1" t="s">
        <v>13</v>
      </c>
      <c r="O1" t="s">
        <v>14</v>
      </c>
      <c r="P1" t="s">
        <v>15</v>
      </c>
      <c r="Q1" t="s">
        <v>0</v>
      </c>
      <c r="R1" t="s">
        <v>1</v>
      </c>
      <c r="S1" t="s">
        <v>2</v>
      </c>
      <c r="T1" t="s">
        <v>3</v>
      </c>
      <c r="U1" t="s">
        <v>4</v>
      </c>
      <c r="V1" t="s">
        <v>5</v>
      </c>
      <c r="W1" t="s">
        <v>6</v>
      </c>
      <c r="X1" s="4" t="s">
        <v>7</v>
      </c>
      <c r="Y1" t="s">
        <v>8</v>
      </c>
      <c r="Z1" t="s">
        <v>9</v>
      </c>
      <c r="AA1" t="s">
        <v>10</v>
      </c>
      <c r="AB1" t="s">
        <v>11</v>
      </c>
      <c r="AC1" t="s">
        <v>12</v>
      </c>
      <c r="AD1" t="s">
        <v>13</v>
      </c>
    </row>
    <row r="2" spans="1:30">
      <c r="A2" t="s">
        <v>16</v>
      </c>
      <c r="B2" t="s">
        <v>17</v>
      </c>
      <c r="C2" t="s">
        <v>18</v>
      </c>
      <c r="D2">
        <v>399</v>
      </c>
      <c r="E2" s="2">
        <v>1099</v>
      </c>
      <c r="F2" s="1">
        <v>0.64</v>
      </c>
      <c r="G2">
        <v>4.2</v>
      </c>
      <c r="H2" s="4">
        <v>24269</v>
      </c>
      <c r="I2" t="s">
        <v>19</v>
      </c>
      <c r="J2" t="s">
        <v>20</v>
      </c>
      <c r="K2" t="s">
        <v>21</v>
      </c>
      <c r="L2" t="s">
        <v>22</v>
      </c>
      <c r="M2" t="s">
        <v>23</v>
      </c>
      <c r="N2" t="s">
        <v>24</v>
      </c>
      <c r="O2" t="s">
        <v>25</v>
      </c>
      <c r="P2" t="s">
        <v>26</v>
      </c>
      <c r="Q2" t="s">
        <v>13075</v>
      </c>
      <c r="R2" t="s">
        <v>17</v>
      </c>
      <c r="S2" t="s">
        <v>18</v>
      </c>
      <c r="T2">
        <v>1799</v>
      </c>
      <c r="U2" s="2">
        <v>2499</v>
      </c>
      <c r="V2" s="1">
        <v>7.76</v>
      </c>
      <c r="W2">
        <v>11.32</v>
      </c>
      <c r="X2" s="4">
        <v>24269</v>
      </c>
      <c r="Y2" t="s">
        <v>19</v>
      </c>
      <c r="Z2" t="s">
        <v>20</v>
      </c>
      <c r="AA2" t="s">
        <v>21</v>
      </c>
      <c r="AB2" t="s">
        <v>22</v>
      </c>
      <c r="AC2" t="s">
        <v>23</v>
      </c>
      <c r="AD2" t="s">
        <v>24</v>
      </c>
    </row>
    <row r="3" spans="1:30">
      <c r="A3" t="s">
        <v>27</v>
      </c>
      <c r="B3" t="s">
        <v>28</v>
      </c>
      <c r="C3" t="s">
        <v>18</v>
      </c>
      <c r="D3">
        <v>199</v>
      </c>
      <c r="E3">
        <v>349</v>
      </c>
      <c r="F3" s="1">
        <v>0.43</v>
      </c>
      <c r="G3">
        <v>4</v>
      </c>
      <c r="H3" s="4">
        <v>43994</v>
      </c>
      <c r="I3" t="s">
        <v>29</v>
      </c>
      <c r="J3" t="s">
        <v>30</v>
      </c>
      <c r="K3" t="s">
        <v>31</v>
      </c>
      <c r="L3" t="s">
        <v>32</v>
      </c>
      <c r="M3" t="s">
        <v>33</v>
      </c>
      <c r="N3" t="s">
        <v>34</v>
      </c>
      <c r="O3" t="s">
        <v>35</v>
      </c>
      <c r="P3" t="s">
        <v>36</v>
      </c>
      <c r="Q3" t="s">
        <v>27</v>
      </c>
      <c r="R3" t="s">
        <v>28</v>
      </c>
      <c r="S3" t="s">
        <v>18</v>
      </c>
      <c r="T3">
        <v>-95.284999999999997</v>
      </c>
      <c r="U3">
        <v>-188.642</v>
      </c>
      <c r="V3" s="1">
        <v>-281.99900000000002</v>
      </c>
      <c r="W3">
        <v>-375.35599999999999</v>
      </c>
      <c r="X3" s="4">
        <v>43994</v>
      </c>
      <c r="Y3" t="s">
        <v>29</v>
      </c>
      <c r="Z3" t="s">
        <v>30</v>
      </c>
      <c r="AA3" t="s">
        <v>31</v>
      </c>
      <c r="AB3" t="s">
        <v>32</v>
      </c>
      <c r="AC3" t="s">
        <v>33</v>
      </c>
      <c r="AD3" t="s">
        <v>34</v>
      </c>
    </row>
    <row r="4" spans="1:30">
      <c r="A4" t="s">
        <v>37</v>
      </c>
      <c r="B4" t="s">
        <v>38</v>
      </c>
      <c r="C4" t="s">
        <v>18</v>
      </c>
      <c r="D4">
        <v>199</v>
      </c>
      <c r="E4" s="2">
        <v>1899</v>
      </c>
      <c r="F4" s="1">
        <v>0.9</v>
      </c>
      <c r="G4">
        <v>3.9</v>
      </c>
      <c r="H4" s="4">
        <v>7928</v>
      </c>
      <c r="I4" t="s">
        <v>39</v>
      </c>
      <c r="J4" t="s">
        <v>40</v>
      </c>
      <c r="K4" t="s">
        <v>41</v>
      </c>
      <c r="L4" t="s">
        <v>42</v>
      </c>
      <c r="M4" t="s">
        <v>43</v>
      </c>
      <c r="N4" t="s">
        <v>44</v>
      </c>
      <c r="O4" t="s">
        <v>45</v>
      </c>
      <c r="P4" t="s">
        <v>46</v>
      </c>
      <c r="Q4" t="s">
        <v>37</v>
      </c>
      <c r="R4" t="s">
        <v>38</v>
      </c>
      <c r="S4" t="s">
        <v>18</v>
      </c>
      <c r="T4">
        <v>3599</v>
      </c>
      <c r="U4" s="2">
        <v>5299</v>
      </c>
      <c r="V4" s="1">
        <v>6.9</v>
      </c>
      <c r="W4">
        <v>9.9</v>
      </c>
      <c r="X4" s="4">
        <v>7928</v>
      </c>
      <c r="Y4" t="s">
        <v>39</v>
      </c>
      <c r="Z4" t="s">
        <v>40</v>
      </c>
      <c r="AA4" t="s">
        <v>41</v>
      </c>
      <c r="AB4" t="s">
        <v>42</v>
      </c>
      <c r="AC4" t="s">
        <v>43</v>
      </c>
      <c r="AD4" t="s">
        <v>44</v>
      </c>
    </row>
    <row r="5" spans="1:30">
      <c r="A5" t="s">
        <v>47</v>
      </c>
      <c r="B5" t="s">
        <v>48</v>
      </c>
      <c r="C5" t="s">
        <v>18</v>
      </c>
      <c r="D5">
        <v>329</v>
      </c>
      <c r="E5">
        <v>699</v>
      </c>
      <c r="F5" s="1">
        <v>0.53</v>
      </c>
      <c r="G5">
        <v>4.2</v>
      </c>
      <c r="H5" s="4">
        <v>94363</v>
      </c>
      <c r="I5" t="s">
        <v>49</v>
      </c>
      <c r="J5" t="s">
        <v>50</v>
      </c>
      <c r="K5" t="s">
        <v>51</v>
      </c>
      <c r="L5" t="s">
        <v>52</v>
      </c>
      <c r="M5" t="s">
        <v>53</v>
      </c>
      <c r="N5" t="s">
        <v>54</v>
      </c>
      <c r="O5" t="s">
        <v>55</v>
      </c>
      <c r="P5" t="s">
        <v>56</v>
      </c>
      <c r="Q5" t="s">
        <v>47</v>
      </c>
      <c r="R5" t="s">
        <v>48</v>
      </c>
      <c r="S5" t="s">
        <v>18</v>
      </c>
      <c r="T5">
        <v>-160.035</v>
      </c>
      <c r="U5">
        <v>-327.322</v>
      </c>
      <c r="V5" s="1">
        <v>-494.60899999999998</v>
      </c>
      <c r="W5">
        <v>-661.89599999999996</v>
      </c>
      <c r="X5" s="4">
        <v>94363</v>
      </c>
      <c r="Y5" t="s">
        <v>49</v>
      </c>
      <c r="Z5" t="s">
        <v>50</v>
      </c>
      <c r="AA5" t="s">
        <v>51</v>
      </c>
      <c r="AB5" t="s">
        <v>13076</v>
      </c>
      <c r="AC5" t="s">
        <v>53</v>
      </c>
      <c r="AD5" t="s">
        <v>54</v>
      </c>
    </row>
    <row r="6" spans="1:30">
      <c r="A6" t="s">
        <v>57</v>
      </c>
      <c r="B6" t="s">
        <v>58</v>
      </c>
      <c r="C6" t="s">
        <v>18</v>
      </c>
      <c r="D6">
        <v>154</v>
      </c>
      <c r="E6">
        <v>399</v>
      </c>
      <c r="F6" s="1">
        <v>0.61</v>
      </c>
      <c r="G6">
        <v>4.2</v>
      </c>
      <c r="H6" s="4">
        <v>16905</v>
      </c>
      <c r="I6" t="s">
        <v>59</v>
      </c>
      <c r="J6" t="s">
        <v>60</v>
      </c>
      <c r="K6" t="s">
        <v>61</v>
      </c>
      <c r="L6" t="s">
        <v>62</v>
      </c>
      <c r="M6" t="s">
        <v>63</v>
      </c>
      <c r="N6" t="s">
        <v>13023</v>
      </c>
      <c r="O6" t="s">
        <v>64</v>
      </c>
      <c r="P6" t="s">
        <v>65</v>
      </c>
      <c r="Q6" t="s">
        <v>13077</v>
      </c>
      <c r="R6" t="s">
        <v>58</v>
      </c>
      <c r="S6" t="s">
        <v>18</v>
      </c>
      <c r="T6">
        <v>-72.494999999999905</v>
      </c>
      <c r="U6">
        <v>-157.274</v>
      </c>
      <c r="V6" s="1">
        <v>-242.053</v>
      </c>
      <c r="W6">
        <v>-326.83199999999999</v>
      </c>
      <c r="X6" s="4">
        <v>16905</v>
      </c>
      <c r="Y6" t="s">
        <v>59</v>
      </c>
      <c r="Z6" t="s">
        <v>60</v>
      </c>
      <c r="AA6" t="s">
        <v>61</v>
      </c>
      <c r="AB6" t="s">
        <v>13078</v>
      </c>
      <c r="AC6" t="s">
        <v>63</v>
      </c>
      <c r="AD6" t="s">
        <v>13023</v>
      </c>
    </row>
    <row r="7" spans="1:30">
      <c r="A7" t="s">
        <v>66</v>
      </c>
      <c r="B7" t="s">
        <v>67</v>
      </c>
      <c r="C7" t="s">
        <v>18</v>
      </c>
      <c r="D7">
        <v>149</v>
      </c>
      <c r="E7" s="2">
        <v>1000</v>
      </c>
      <c r="F7" s="1">
        <v>0.85</v>
      </c>
      <c r="G7">
        <v>3.9</v>
      </c>
      <c r="H7" s="4">
        <v>24871</v>
      </c>
      <c r="I7" t="s">
        <v>68</v>
      </c>
      <c r="J7" t="s">
        <v>69</v>
      </c>
      <c r="K7" t="s">
        <v>70</v>
      </c>
      <c r="L7" t="s">
        <v>71</v>
      </c>
      <c r="M7" t="s">
        <v>72</v>
      </c>
      <c r="N7" t="s">
        <v>73</v>
      </c>
      <c r="O7" t="s">
        <v>74</v>
      </c>
      <c r="P7" t="s">
        <v>75</v>
      </c>
      <c r="Q7" t="s">
        <v>13079</v>
      </c>
      <c r="R7" t="s">
        <v>67</v>
      </c>
      <c r="S7" t="s">
        <v>18</v>
      </c>
      <c r="T7">
        <v>1851</v>
      </c>
      <c r="U7" s="2">
        <v>2702</v>
      </c>
      <c r="V7" s="1">
        <v>6.95</v>
      </c>
      <c r="W7">
        <v>10</v>
      </c>
      <c r="X7" s="4">
        <v>24871</v>
      </c>
      <c r="Y7" t="s">
        <v>68</v>
      </c>
      <c r="Z7" t="s">
        <v>69</v>
      </c>
      <c r="AA7" t="s">
        <v>70</v>
      </c>
      <c r="AB7" t="s">
        <v>71</v>
      </c>
      <c r="AC7" t="s">
        <v>72</v>
      </c>
      <c r="AD7" t="s">
        <v>73</v>
      </c>
    </row>
    <row r="8" spans="1:30">
      <c r="A8" t="s">
        <v>76</v>
      </c>
      <c r="B8" t="s">
        <v>77</v>
      </c>
      <c r="C8" t="s">
        <v>18</v>
      </c>
      <c r="D8">
        <v>176.63</v>
      </c>
      <c r="E8">
        <v>499</v>
      </c>
      <c r="F8" s="1">
        <v>0.65</v>
      </c>
      <c r="G8">
        <v>4.0999999999999996</v>
      </c>
      <c r="H8" s="4">
        <v>15188</v>
      </c>
      <c r="I8" t="s">
        <v>78</v>
      </c>
      <c r="J8" t="s">
        <v>79</v>
      </c>
      <c r="K8" t="s">
        <v>80</v>
      </c>
      <c r="L8" t="s">
        <v>81</v>
      </c>
      <c r="M8" t="s">
        <v>82</v>
      </c>
      <c r="N8" t="s">
        <v>83</v>
      </c>
      <c r="O8" t="s">
        <v>84</v>
      </c>
      <c r="P8" t="s">
        <v>85</v>
      </c>
      <c r="Q8" t="s">
        <v>13080</v>
      </c>
      <c r="R8" t="s">
        <v>77</v>
      </c>
      <c r="S8" t="s">
        <v>18</v>
      </c>
      <c r="T8">
        <v>-83.89</v>
      </c>
      <c r="U8">
        <v>-185.48400000000001</v>
      </c>
      <c r="V8" s="1">
        <v>-287.07799999999997</v>
      </c>
      <c r="W8">
        <v>-388.67200000000003</v>
      </c>
      <c r="X8" s="4">
        <v>15188</v>
      </c>
      <c r="Y8" t="s">
        <v>78</v>
      </c>
      <c r="Z8" t="s">
        <v>79</v>
      </c>
      <c r="AA8" t="s">
        <v>80</v>
      </c>
      <c r="AB8" t="s">
        <v>81</v>
      </c>
      <c r="AC8" t="s">
        <v>82</v>
      </c>
      <c r="AD8" t="s">
        <v>83</v>
      </c>
    </row>
    <row r="9" spans="1:30">
      <c r="A9" t="s">
        <v>86</v>
      </c>
      <c r="B9" t="s">
        <v>87</v>
      </c>
      <c r="C9" t="s">
        <v>18</v>
      </c>
      <c r="D9">
        <v>229</v>
      </c>
      <c r="E9">
        <v>299</v>
      </c>
      <c r="F9" s="1">
        <v>0.23</v>
      </c>
      <c r="G9">
        <v>4.3</v>
      </c>
      <c r="H9" s="4">
        <v>30411</v>
      </c>
      <c r="I9" t="s">
        <v>88</v>
      </c>
      <c r="J9" t="s">
        <v>89</v>
      </c>
      <c r="K9" t="s">
        <v>90</v>
      </c>
      <c r="L9" t="s">
        <v>91</v>
      </c>
      <c r="M9" t="s">
        <v>92</v>
      </c>
      <c r="N9" t="s">
        <v>93</v>
      </c>
      <c r="O9" t="s">
        <v>94</v>
      </c>
      <c r="P9" t="s">
        <v>95</v>
      </c>
      <c r="Q9" t="s">
        <v>86</v>
      </c>
      <c r="R9" t="s">
        <v>87</v>
      </c>
      <c r="S9" t="s">
        <v>18</v>
      </c>
      <c r="T9">
        <v>-110.08499999999999</v>
      </c>
      <c r="U9">
        <v>-207.37200000000001</v>
      </c>
      <c r="V9" s="1">
        <v>-304.65899999999999</v>
      </c>
      <c r="W9">
        <v>-401.94600000000003</v>
      </c>
      <c r="X9" s="4">
        <v>30411</v>
      </c>
      <c r="Y9" t="s">
        <v>88</v>
      </c>
      <c r="Z9" t="s">
        <v>89</v>
      </c>
      <c r="AA9" t="s">
        <v>90</v>
      </c>
      <c r="AB9" t="s">
        <v>91</v>
      </c>
      <c r="AC9" t="s">
        <v>92</v>
      </c>
      <c r="AD9" t="s">
        <v>93</v>
      </c>
    </row>
    <row r="10" spans="1:30">
      <c r="A10" t="s">
        <v>96</v>
      </c>
      <c r="B10" t="s">
        <v>97</v>
      </c>
      <c r="C10" t="s">
        <v>98</v>
      </c>
      <c r="D10">
        <v>499</v>
      </c>
      <c r="E10">
        <v>999</v>
      </c>
      <c r="F10" s="1">
        <v>0.5</v>
      </c>
      <c r="G10">
        <v>4.2</v>
      </c>
      <c r="H10" s="4">
        <v>179691</v>
      </c>
      <c r="I10" t="s">
        <v>99</v>
      </c>
      <c r="J10" t="s">
        <v>100</v>
      </c>
      <c r="K10" t="s">
        <v>101</v>
      </c>
      <c r="L10" t="s">
        <v>102</v>
      </c>
      <c r="M10" t="s">
        <v>103</v>
      </c>
      <c r="N10" t="s">
        <v>104</v>
      </c>
      <c r="O10" t="s">
        <v>105</v>
      </c>
      <c r="P10" t="s">
        <v>106</v>
      </c>
      <c r="Q10" t="s">
        <v>96</v>
      </c>
      <c r="R10" t="s">
        <v>13081</v>
      </c>
      <c r="S10" t="s">
        <v>98</v>
      </c>
      <c r="T10">
        <v>-245.05</v>
      </c>
      <c r="U10">
        <v>-493.34</v>
      </c>
      <c r="V10" s="1">
        <v>-741.63</v>
      </c>
      <c r="W10">
        <v>-989.92</v>
      </c>
      <c r="X10" s="4">
        <v>179691</v>
      </c>
      <c r="Y10" t="s">
        <v>99</v>
      </c>
      <c r="Z10" t="s">
        <v>100</v>
      </c>
      <c r="AA10" t="s">
        <v>101</v>
      </c>
      <c r="AB10" t="s">
        <v>102</v>
      </c>
      <c r="AC10" t="s">
        <v>103</v>
      </c>
      <c r="AD10" t="s">
        <v>104</v>
      </c>
    </row>
    <row r="11" spans="1:30">
      <c r="A11" t="s">
        <v>107</v>
      </c>
      <c r="B11" t="s">
        <v>108</v>
      </c>
      <c r="C11" t="s">
        <v>18</v>
      </c>
      <c r="D11">
        <v>199</v>
      </c>
      <c r="E11">
        <v>299</v>
      </c>
      <c r="F11" s="1">
        <v>0.33</v>
      </c>
      <c r="G11">
        <v>4</v>
      </c>
      <c r="H11" s="4">
        <v>43994</v>
      </c>
      <c r="I11" t="s">
        <v>109</v>
      </c>
      <c r="J11" t="s">
        <v>30</v>
      </c>
      <c r="K11" t="s">
        <v>31</v>
      </c>
      <c r="L11" t="s">
        <v>32</v>
      </c>
      <c r="M11" t="s">
        <v>33</v>
      </c>
      <c r="N11" t="s">
        <v>34</v>
      </c>
      <c r="O11" t="s">
        <v>110</v>
      </c>
      <c r="P11" t="s">
        <v>111</v>
      </c>
      <c r="Q11" t="s">
        <v>13082</v>
      </c>
      <c r="R11" t="s">
        <v>108</v>
      </c>
      <c r="S11" t="s">
        <v>18</v>
      </c>
      <c r="T11">
        <v>-95.335000000000093</v>
      </c>
      <c r="U11">
        <v>-183.702</v>
      </c>
      <c r="V11" s="1">
        <v>-272.06900000000002</v>
      </c>
      <c r="W11">
        <v>-360.43599999999998</v>
      </c>
      <c r="X11" s="4">
        <v>43994</v>
      </c>
      <c r="Y11" t="s">
        <v>109</v>
      </c>
      <c r="Z11" t="s">
        <v>30</v>
      </c>
      <c r="AA11" t="s">
        <v>31</v>
      </c>
      <c r="AB11" t="s">
        <v>32</v>
      </c>
      <c r="AC11" t="s">
        <v>33</v>
      </c>
      <c r="AD11" t="s">
        <v>34</v>
      </c>
    </row>
    <row r="12" spans="1:30">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c r="Q12" t="s">
        <v>112</v>
      </c>
      <c r="R12" t="s">
        <v>113</v>
      </c>
      <c r="S12" t="s">
        <v>18</v>
      </c>
      <c r="T12">
        <v>-72.424999999999997</v>
      </c>
      <c r="U12">
        <v>-151.18</v>
      </c>
      <c r="V12" s="1">
        <v>-229.935</v>
      </c>
      <c r="W12">
        <v>-308.69</v>
      </c>
      <c r="X12" s="4">
        <v>13391</v>
      </c>
      <c r="Y12" t="s">
        <v>114</v>
      </c>
      <c r="Z12" t="s">
        <v>115</v>
      </c>
      <c r="AA12" t="s">
        <v>116</v>
      </c>
      <c r="AB12" t="s">
        <v>117</v>
      </c>
      <c r="AC12" t="s">
        <v>118</v>
      </c>
      <c r="AD12" t="s">
        <v>119</v>
      </c>
    </row>
    <row r="13" spans="1:30">
      <c r="A13" t="s">
        <v>122</v>
      </c>
      <c r="B13" t="s">
        <v>123</v>
      </c>
      <c r="C13" t="s">
        <v>18</v>
      </c>
      <c r="D13">
        <v>299</v>
      </c>
      <c r="E13">
        <v>799</v>
      </c>
      <c r="F13" s="1">
        <v>0.63</v>
      </c>
      <c r="G13">
        <v>4.2</v>
      </c>
      <c r="H13" s="4">
        <v>94363</v>
      </c>
      <c r="I13" t="s">
        <v>124</v>
      </c>
      <c r="J13" t="s">
        <v>50</v>
      </c>
      <c r="K13" t="s">
        <v>51</v>
      </c>
      <c r="L13" t="s">
        <v>52</v>
      </c>
      <c r="M13" t="s">
        <v>53</v>
      </c>
      <c r="N13" t="s">
        <v>54</v>
      </c>
      <c r="O13" t="s">
        <v>125</v>
      </c>
      <c r="P13" t="s">
        <v>126</v>
      </c>
      <c r="Q13" t="s">
        <v>122</v>
      </c>
      <c r="R13" t="s">
        <v>123</v>
      </c>
      <c r="S13" t="s">
        <v>18</v>
      </c>
      <c r="T13">
        <v>-144.98500000000001</v>
      </c>
      <c r="U13">
        <v>-313.262</v>
      </c>
      <c r="V13" s="1">
        <v>-481.53899999999999</v>
      </c>
      <c r="W13">
        <v>-649.81600000000003</v>
      </c>
      <c r="X13" s="4">
        <v>94363</v>
      </c>
      <c r="Y13" t="s">
        <v>124</v>
      </c>
      <c r="Z13" t="s">
        <v>50</v>
      </c>
      <c r="AA13" t="s">
        <v>51</v>
      </c>
      <c r="AB13" t="s">
        <v>13076</v>
      </c>
      <c r="AC13" t="s">
        <v>53</v>
      </c>
      <c r="AD13" t="s">
        <v>54</v>
      </c>
    </row>
    <row r="14" spans="1:30">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c r="Q14" t="s">
        <v>127</v>
      </c>
      <c r="R14" t="s">
        <v>128</v>
      </c>
      <c r="S14" t="s">
        <v>129</v>
      </c>
      <c r="T14">
        <v>-104.755</v>
      </c>
      <c r="U14">
        <v>-239.066</v>
      </c>
      <c r="V14" s="1">
        <v>-373.37700000000001</v>
      </c>
      <c r="W14">
        <v>-507.68799999999999</v>
      </c>
      <c r="X14" s="4">
        <v>426973</v>
      </c>
      <c r="Y14" t="s">
        <v>130</v>
      </c>
      <c r="Z14" t="s">
        <v>131</v>
      </c>
      <c r="AA14" t="s">
        <v>132</v>
      </c>
      <c r="AB14" t="s">
        <v>133</v>
      </c>
      <c r="AC14" t="s">
        <v>134</v>
      </c>
      <c r="AD14" t="s">
        <v>135</v>
      </c>
    </row>
    <row r="15" spans="1:30">
      <c r="A15" t="s">
        <v>138</v>
      </c>
      <c r="B15" t="s">
        <v>139</v>
      </c>
      <c r="C15" t="s">
        <v>18</v>
      </c>
      <c r="D15">
        <v>350</v>
      </c>
      <c r="E15">
        <v>899</v>
      </c>
      <c r="F15" s="1">
        <v>0.61</v>
      </c>
      <c r="G15">
        <v>4.2</v>
      </c>
      <c r="H15" s="4">
        <v>2262</v>
      </c>
      <c r="I15" t="s">
        <v>140</v>
      </c>
      <c r="J15" t="s">
        <v>141</v>
      </c>
      <c r="K15" t="s">
        <v>142</v>
      </c>
      <c r="L15" t="s">
        <v>143</v>
      </c>
      <c r="M15" t="s">
        <v>144</v>
      </c>
      <c r="N15" t="s">
        <v>145</v>
      </c>
      <c r="O15" t="s">
        <v>146</v>
      </c>
      <c r="P15" t="s">
        <v>147</v>
      </c>
      <c r="Q15" t="s">
        <v>13083</v>
      </c>
      <c r="R15" t="s">
        <v>139</v>
      </c>
      <c r="S15" t="s">
        <v>18</v>
      </c>
      <c r="T15">
        <v>-170.495</v>
      </c>
      <c r="U15">
        <v>-364.07400000000001</v>
      </c>
      <c r="V15" s="1">
        <v>-557.65300000000002</v>
      </c>
      <c r="W15">
        <v>-751.23199999999997</v>
      </c>
      <c r="X15" s="4">
        <v>2262</v>
      </c>
      <c r="Y15" t="s">
        <v>140</v>
      </c>
      <c r="Z15" t="s">
        <v>141</v>
      </c>
      <c r="AA15" t="s">
        <v>142</v>
      </c>
      <c r="AB15" t="s">
        <v>143</v>
      </c>
      <c r="AC15" t="s">
        <v>144</v>
      </c>
      <c r="AD15" t="s">
        <v>145</v>
      </c>
    </row>
    <row r="16" spans="1:30">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c r="Q16" t="s">
        <v>148</v>
      </c>
      <c r="R16" t="s">
        <v>149</v>
      </c>
      <c r="S16" t="s">
        <v>18</v>
      </c>
      <c r="T16">
        <v>-75.099999999999895</v>
      </c>
      <c r="U16">
        <v>-161.41</v>
      </c>
      <c r="V16" s="1">
        <v>-247.72</v>
      </c>
      <c r="W16">
        <v>-334.03</v>
      </c>
      <c r="X16" s="4">
        <v>4768</v>
      </c>
      <c r="Y16" t="s">
        <v>59</v>
      </c>
      <c r="Z16" t="s">
        <v>150</v>
      </c>
      <c r="AA16" t="s">
        <v>151</v>
      </c>
      <c r="AB16" t="s">
        <v>152</v>
      </c>
      <c r="AC16" t="s">
        <v>153</v>
      </c>
      <c r="AD16" t="s">
        <v>154</v>
      </c>
    </row>
    <row r="17" spans="1:30">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c r="Q17" t="s">
        <v>157</v>
      </c>
      <c r="R17" t="s">
        <v>158</v>
      </c>
      <c r="S17" t="s">
        <v>18</v>
      </c>
      <c r="T17">
        <v>-170.035</v>
      </c>
      <c r="U17">
        <v>-313.30200000000002</v>
      </c>
      <c r="V17" s="1">
        <v>-456.56900000000002</v>
      </c>
      <c r="W17">
        <v>-599.83600000000001</v>
      </c>
      <c r="X17" s="4">
        <v>18757</v>
      </c>
      <c r="Y17" t="s">
        <v>159</v>
      </c>
      <c r="Z17" t="s">
        <v>160</v>
      </c>
      <c r="AA17" t="s">
        <v>161</v>
      </c>
      <c r="AB17" t="s">
        <v>162</v>
      </c>
      <c r="AC17" t="s">
        <v>163</v>
      </c>
      <c r="AD17" t="s">
        <v>164</v>
      </c>
    </row>
    <row r="18" spans="1:30">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c r="Q18" t="s">
        <v>167</v>
      </c>
      <c r="R18" t="s">
        <v>168</v>
      </c>
      <c r="S18" t="s">
        <v>169</v>
      </c>
      <c r="T18" s="2">
        <v>35999</v>
      </c>
      <c r="U18" s="2">
        <v>46999</v>
      </c>
      <c r="V18" s="1">
        <v>7.96</v>
      </c>
      <c r="W18">
        <v>11.72</v>
      </c>
      <c r="X18" s="4">
        <v>32840</v>
      </c>
      <c r="Y18" t="s">
        <v>170</v>
      </c>
      <c r="Z18" t="s">
        <v>171</v>
      </c>
      <c r="AA18" t="s">
        <v>172</v>
      </c>
      <c r="AB18" t="s">
        <v>13084</v>
      </c>
      <c r="AC18" t="s">
        <v>174</v>
      </c>
      <c r="AD18" t="s">
        <v>175</v>
      </c>
    </row>
    <row r="19" spans="1:30">
      <c r="A19" t="s">
        <v>178</v>
      </c>
      <c r="B19" t="s">
        <v>179</v>
      </c>
      <c r="C19" t="s">
        <v>18</v>
      </c>
      <c r="D19">
        <v>249</v>
      </c>
      <c r="E19">
        <v>399</v>
      </c>
      <c r="F19" s="1">
        <v>0.38</v>
      </c>
      <c r="G19">
        <v>4</v>
      </c>
      <c r="H19" s="4">
        <v>43994</v>
      </c>
      <c r="I19" t="s">
        <v>180</v>
      </c>
      <c r="J19" t="s">
        <v>30</v>
      </c>
      <c r="K19" t="s">
        <v>31</v>
      </c>
      <c r="L19" t="s">
        <v>32</v>
      </c>
      <c r="M19" t="s">
        <v>33</v>
      </c>
      <c r="N19" t="s">
        <v>34</v>
      </c>
      <c r="O19" t="s">
        <v>181</v>
      </c>
      <c r="P19" t="s">
        <v>182</v>
      </c>
      <c r="Q19" t="s">
        <v>178</v>
      </c>
      <c r="R19" t="s">
        <v>179</v>
      </c>
      <c r="S19" t="s">
        <v>18</v>
      </c>
      <c r="T19">
        <v>-120.31</v>
      </c>
      <c r="U19">
        <v>-233.672</v>
      </c>
      <c r="V19" s="1">
        <v>-347.03399999999999</v>
      </c>
      <c r="W19">
        <v>-460.39600000000002</v>
      </c>
      <c r="X19" s="4">
        <v>43994</v>
      </c>
      <c r="Y19" t="s">
        <v>180</v>
      </c>
      <c r="Z19" t="s">
        <v>30</v>
      </c>
      <c r="AA19" t="s">
        <v>31</v>
      </c>
      <c r="AB19" t="s">
        <v>32</v>
      </c>
      <c r="AC19" t="s">
        <v>33</v>
      </c>
      <c r="AD19" t="s">
        <v>34</v>
      </c>
    </row>
    <row r="20" spans="1:30">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c r="Q20" t="s">
        <v>183</v>
      </c>
      <c r="R20" t="s">
        <v>184</v>
      </c>
      <c r="S20" t="s">
        <v>18</v>
      </c>
      <c r="T20">
        <v>-95.1</v>
      </c>
      <c r="U20">
        <v>-203.41</v>
      </c>
      <c r="V20" s="1">
        <v>-311.72000000000003</v>
      </c>
      <c r="W20">
        <v>-420.03</v>
      </c>
      <c r="X20" s="4">
        <v>13045</v>
      </c>
      <c r="Y20" t="s">
        <v>185</v>
      </c>
      <c r="Z20" t="s">
        <v>186</v>
      </c>
      <c r="AA20" t="s">
        <v>187</v>
      </c>
      <c r="AB20" t="s">
        <v>188</v>
      </c>
      <c r="AC20" t="s">
        <v>189</v>
      </c>
      <c r="AD20" t="s">
        <v>190</v>
      </c>
    </row>
    <row r="21" spans="1:30">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c r="Q21" t="s">
        <v>193</v>
      </c>
      <c r="R21" t="s">
        <v>194</v>
      </c>
      <c r="S21" t="s">
        <v>169</v>
      </c>
      <c r="T21" s="2">
        <v>30490</v>
      </c>
      <c r="U21" s="2">
        <v>38990</v>
      </c>
      <c r="V21" s="1">
        <v>8.2100000000000009</v>
      </c>
      <c r="W21">
        <v>12.12</v>
      </c>
      <c r="X21" s="4">
        <v>11976</v>
      </c>
      <c r="Y21" t="s">
        <v>195</v>
      </c>
      <c r="Z21" t="s">
        <v>196</v>
      </c>
      <c r="AA21" t="s">
        <v>197</v>
      </c>
      <c r="AB21" t="s">
        <v>198</v>
      </c>
      <c r="AC21" t="s">
        <v>199</v>
      </c>
      <c r="AD21" t="s">
        <v>200</v>
      </c>
    </row>
    <row r="22" spans="1:30">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c r="Q22" t="s">
        <v>13085</v>
      </c>
      <c r="R22" t="s">
        <v>204</v>
      </c>
      <c r="S22" t="s">
        <v>18</v>
      </c>
      <c r="T22">
        <v>2628</v>
      </c>
      <c r="U22" s="2">
        <v>3457</v>
      </c>
      <c r="V22" s="1">
        <v>8.5399999999999991</v>
      </c>
      <c r="W22">
        <v>12.58</v>
      </c>
      <c r="X22" s="4">
        <v>815</v>
      </c>
      <c r="Y22" t="s">
        <v>205</v>
      </c>
      <c r="Z22" t="s">
        <v>206</v>
      </c>
      <c r="AA22" t="s">
        <v>207</v>
      </c>
      <c r="AB22" t="s">
        <v>208</v>
      </c>
      <c r="AC22" t="s">
        <v>209</v>
      </c>
      <c r="AD22" t="s">
        <v>210</v>
      </c>
    </row>
    <row r="23" spans="1:30">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c r="Q23" t="s">
        <v>213</v>
      </c>
      <c r="R23" t="s">
        <v>214</v>
      </c>
      <c r="S23" t="s">
        <v>129</v>
      </c>
      <c r="T23">
        <v>-135.58000000000001</v>
      </c>
      <c r="U23">
        <v>-268.02600000000001</v>
      </c>
      <c r="V23" s="1">
        <v>-400.47199999999998</v>
      </c>
      <c r="W23">
        <v>-532.91800000000001</v>
      </c>
      <c r="X23" s="4">
        <v>10962</v>
      </c>
      <c r="Y23" t="s">
        <v>215</v>
      </c>
      <c r="Z23" t="s">
        <v>216</v>
      </c>
      <c r="AA23" t="s">
        <v>217</v>
      </c>
      <c r="AB23" t="s">
        <v>218</v>
      </c>
      <c r="AC23" t="s">
        <v>219</v>
      </c>
      <c r="AD23" t="s">
        <v>220</v>
      </c>
    </row>
    <row r="24" spans="1:30">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c r="Q24" t="s">
        <v>13086</v>
      </c>
      <c r="R24" t="s">
        <v>224</v>
      </c>
      <c r="S24" t="s">
        <v>169</v>
      </c>
      <c r="T24" s="2">
        <v>32310</v>
      </c>
      <c r="U24" s="2">
        <v>41720</v>
      </c>
      <c r="V24" s="1">
        <v>8.19</v>
      </c>
      <c r="W24">
        <v>12.08</v>
      </c>
      <c r="X24" s="4">
        <v>16299</v>
      </c>
      <c r="Y24" t="s">
        <v>225</v>
      </c>
      <c r="Z24" t="s">
        <v>226</v>
      </c>
      <c r="AA24" t="s">
        <v>227</v>
      </c>
      <c r="AB24" t="s">
        <v>228</v>
      </c>
      <c r="AC24" t="s">
        <v>229</v>
      </c>
      <c r="AD24" t="s">
        <v>230</v>
      </c>
    </row>
    <row r="25" spans="1:30">
      <c r="A25" t="s">
        <v>233</v>
      </c>
      <c r="B25" t="s">
        <v>234</v>
      </c>
      <c r="C25" t="s">
        <v>18</v>
      </c>
      <c r="D25">
        <v>59</v>
      </c>
      <c r="E25">
        <v>199</v>
      </c>
      <c r="F25" s="1">
        <v>0.7</v>
      </c>
      <c r="G25">
        <v>4</v>
      </c>
      <c r="H25" s="4">
        <v>9378</v>
      </c>
      <c r="I25" t="s">
        <v>235</v>
      </c>
      <c r="J25" t="s">
        <v>236</v>
      </c>
      <c r="K25" t="s">
        <v>237</v>
      </c>
      <c r="L25" t="s">
        <v>238</v>
      </c>
      <c r="M25" t="s">
        <v>239</v>
      </c>
      <c r="N25" t="s">
        <v>240</v>
      </c>
      <c r="O25" t="s">
        <v>241</v>
      </c>
      <c r="P25" t="s">
        <v>242</v>
      </c>
      <c r="Q25" t="s">
        <v>13087</v>
      </c>
      <c r="R25" t="s">
        <v>234</v>
      </c>
      <c r="S25" t="s">
        <v>18</v>
      </c>
      <c r="T25">
        <v>-25.15</v>
      </c>
      <c r="U25">
        <v>-61.48</v>
      </c>
      <c r="V25" s="1">
        <v>-97.81</v>
      </c>
      <c r="W25">
        <v>-134.13999999999999</v>
      </c>
      <c r="X25" s="4">
        <v>9378</v>
      </c>
      <c r="Y25" t="s">
        <v>235</v>
      </c>
      <c r="Z25" t="s">
        <v>236</v>
      </c>
      <c r="AA25" t="s">
        <v>237</v>
      </c>
      <c r="AB25" t="s">
        <v>13088</v>
      </c>
      <c r="AC25" t="s">
        <v>239</v>
      </c>
      <c r="AD25" t="s">
        <v>240</v>
      </c>
    </row>
    <row r="26" spans="1:30">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c r="Q26" t="s">
        <v>243</v>
      </c>
      <c r="R26" t="s">
        <v>244</v>
      </c>
      <c r="S26" t="s">
        <v>169</v>
      </c>
      <c r="T26" s="2">
        <v>28481</v>
      </c>
      <c r="U26" s="2">
        <v>36972</v>
      </c>
      <c r="V26" s="1">
        <v>8.18</v>
      </c>
      <c r="W26">
        <v>12.06</v>
      </c>
      <c r="X26" s="4">
        <v>4703</v>
      </c>
      <c r="Y26" t="s">
        <v>245</v>
      </c>
      <c r="Z26" t="s">
        <v>246</v>
      </c>
      <c r="AA26" t="s">
        <v>247</v>
      </c>
      <c r="AB26" t="s">
        <v>13089</v>
      </c>
      <c r="AC26" t="s">
        <v>249</v>
      </c>
      <c r="AD26" t="s">
        <v>13024</v>
      </c>
    </row>
    <row r="27" spans="1:30">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c r="Q27" t="s">
        <v>252</v>
      </c>
      <c r="R27" t="s">
        <v>253</v>
      </c>
      <c r="S27" t="s">
        <v>129</v>
      </c>
      <c r="T27">
        <v>-94.939999999999898</v>
      </c>
      <c r="U27">
        <v>-223.208</v>
      </c>
      <c r="V27" s="1">
        <v>-351.476</v>
      </c>
      <c r="W27">
        <v>-479.74400000000003</v>
      </c>
      <c r="X27" s="4">
        <v>12153</v>
      </c>
      <c r="Y27" t="s">
        <v>254</v>
      </c>
      <c r="Z27" t="s">
        <v>255</v>
      </c>
      <c r="AA27" t="s">
        <v>256</v>
      </c>
      <c r="AB27" t="s">
        <v>257</v>
      </c>
      <c r="AC27" t="s">
        <v>258</v>
      </c>
      <c r="AD27" t="s">
        <v>259</v>
      </c>
    </row>
    <row r="28" spans="1:30">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c r="Q28" t="s">
        <v>262</v>
      </c>
      <c r="R28" t="s">
        <v>263</v>
      </c>
      <c r="S28" t="s">
        <v>169</v>
      </c>
      <c r="T28" s="2">
        <v>24999</v>
      </c>
      <c r="U28" s="2">
        <v>29999</v>
      </c>
      <c r="V28" s="1">
        <v>8.15</v>
      </c>
      <c r="W28">
        <v>12.1</v>
      </c>
      <c r="X28" s="4">
        <v>34899</v>
      </c>
      <c r="Y28" t="s">
        <v>264</v>
      </c>
      <c r="Z28" t="s">
        <v>265</v>
      </c>
      <c r="AA28" t="s">
        <v>266</v>
      </c>
      <c r="AB28" t="s">
        <v>267</v>
      </c>
      <c r="AC28" t="s">
        <v>268</v>
      </c>
      <c r="AD28" t="s">
        <v>269</v>
      </c>
    </row>
    <row r="29" spans="1:30">
      <c r="A29" t="s">
        <v>272</v>
      </c>
      <c r="B29" t="s">
        <v>273</v>
      </c>
      <c r="C29" t="s">
        <v>18</v>
      </c>
      <c r="D29">
        <v>299</v>
      </c>
      <c r="E29">
        <v>399</v>
      </c>
      <c r="F29" s="1">
        <v>0.25</v>
      </c>
      <c r="G29">
        <v>4</v>
      </c>
      <c r="H29" s="4">
        <v>2766</v>
      </c>
      <c r="I29" t="s">
        <v>274</v>
      </c>
      <c r="J29" t="s">
        <v>275</v>
      </c>
      <c r="K29" t="s">
        <v>276</v>
      </c>
      <c r="L29" t="s">
        <v>277</v>
      </c>
      <c r="M29" t="s">
        <v>278</v>
      </c>
      <c r="N29" t="s">
        <v>279</v>
      </c>
      <c r="O29" t="s">
        <v>280</v>
      </c>
      <c r="P29" t="s">
        <v>281</v>
      </c>
      <c r="Q29" t="s">
        <v>272</v>
      </c>
      <c r="R29" t="s">
        <v>273</v>
      </c>
      <c r="S29" t="s">
        <v>18</v>
      </c>
      <c r="T29">
        <v>-145.375</v>
      </c>
      <c r="U29">
        <v>-273.75</v>
      </c>
      <c r="V29" s="1">
        <v>-402.125</v>
      </c>
      <c r="W29">
        <v>-530.5</v>
      </c>
      <c r="X29" s="4">
        <v>2766</v>
      </c>
      <c r="Y29" t="s">
        <v>274</v>
      </c>
      <c r="Z29" t="s">
        <v>275</v>
      </c>
      <c r="AA29" t="s">
        <v>276</v>
      </c>
      <c r="AB29" t="s">
        <v>277</v>
      </c>
      <c r="AC29" t="s">
        <v>278</v>
      </c>
      <c r="AD29" t="s">
        <v>279</v>
      </c>
    </row>
    <row r="30" spans="1:30">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c r="Q30" t="s">
        <v>282</v>
      </c>
      <c r="R30" t="s">
        <v>283</v>
      </c>
      <c r="S30" t="s">
        <v>18</v>
      </c>
      <c r="T30">
        <v>3028</v>
      </c>
      <c r="U30" s="2">
        <v>4057</v>
      </c>
      <c r="V30" s="1">
        <v>8.2899999999999991</v>
      </c>
      <c r="W30">
        <v>12.18</v>
      </c>
      <c r="X30" s="4">
        <v>184</v>
      </c>
      <c r="Y30" t="s">
        <v>284</v>
      </c>
      <c r="Z30" t="s">
        <v>285</v>
      </c>
      <c r="AA30" t="s">
        <v>286</v>
      </c>
      <c r="AB30" t="s">
        <v>13090</v>
      </c>
      <c r="AC30" t="s">
        <v>288</v>
      </c>
      <c r="AD30" t="s">
        <v>289</v>
      </c>
    </row>
    <row r="31" spans="1:30">
      <c r="A31" t="s">
        <v>292</v>
      </c>
      <c r="B31" t="s">
        <v>293</v>
      </c>
      <c r="C31" t="s">
        <v>18</v>
      </c>
      <c r="D31">
        <v>299</v>
      </c>
      <c r="E31">
        <v>999</v>
      </c>
      <c r="F31" s="1">
        <v>0.7</v>
      </c>
      <c r="G31">
        <v>4.3</v>
      </c>
      <c r="H31" s="4">
        <v>20850</v>
      </c>
      <c r="I31" t="s">
        <v>294</v>
      </c>
      <c r="J31" t="s">
        <v>295</v>
      </c>
      <c r="K31" t="s">
        <v>296</v>
      </c>
      <c r="L31" t="s">
        <v>297</v>
      </c>
      <c r="M31" t="s">
        <v>298</v>
      </c>
      <c r="N31" t="s">
        <v>299</v>
      </c>
      <c r="O31" t="s">
        <v>300</v>
      </c>
      <c r="P31" t="s">
        <v>301</v>
      </c>
      <c r="Q31" t="s">
        <v>292</v>
      </c>
      <c r="R31" t="s">
        <v>293</v>
      </c>
      <c r="S31" t="s">
        <v>18</v>
      </c>
      <c r="T31">
        <v>-144.85</v>
      </c>
      <c r="U31">
        <v>-333.09</v>
      </c>
      <c r="V31" s="1">
        <v>-521.33000000000004</v>
      </c>
      <c r="W31">
        <v>-709.57</v>
      </c>
      <c r="X31" s="4">
        <v>20850</v>
      </c>
      <c r="Y31" t="s">
        <v>13091</v>
      </c>
      <c r="Z31" t="s">
        <v>295</v>
      </c>
      <c r="AA31" t="s">
        <v>296</v>
      </c>
      <c r="AB31" t="s">
        <v>13092</v>
      </c>
      <c r="AC31" t="s">
        <v>298</v>
      </c>
      <c r="AD31" t="s">
        <v>299</v>
      </c>
    </row>
    <row r="32" spans="1:30">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c r="Q32" t="s">
        <v>302</v>
      </c>
      <c r="R32" t="s">
        <v>303</v>
      </c>
      <c r="S32" t="s">
        <v>18</v>
      </c>
      <c r="T32">
        <v>-94.634999999999906</v>
      </c>
      <c r="U32">
        <v>-227.91200000000001</v>
      </c>
      <c r="V32" s="1">
        <v>-361.18900000000002</v>
      </c>
      <c r="W32">
        <v>-494.46600000000001</v>
      </c>
      <c r="X32" s="4">
        <v>74976</v>
      </c>
      <c r="Y32" t="s">
        <v>304</v>
      </c>
      <c r="Z32" t="s">
        <v>305</v>
      </c>
      <c r="AA32" t="s">
        <v>306</v>
      </c>
      <c r="AB32" t="s">
        <v>307</v>
      </c>
      <c r="AC32" t="s">
        <v>308</v>
      </c>
      <c r="AD32" t="s">
        <v>309</v>
      </c>
    </row>
    <row r="33" spans="1:30">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c r="Q33" t="s">
        <v>312</v>
      </c>
      <c r="R33" t="s">
        <v>313</v>
      </c>
      <c r="S33" t="s">
        <v>18</v>
      </c>
      <c r="T33">
        <v>-85.179999999999893</v>
      </c>
      <c r="U33">
        <v>-187.51599999999999</v>
      </c>
      <c r="V33" s="1">
        <v>-289.85199999999998</v>
      </c>
      <c r="W33">
        <v>-392.18799999999999</v>
      </c>
      <c r="X33" s="4">
        <v>1934</v>
      </c>
      <c r="Y33" t="s">
        <v>314</v>
      </c>
      <c r="Z33" t="s">
        <v>315</v>
      </c>
      <c r="AA33" t="s">
        <v>316</v>
      </c>
      <c r="AB33" t="s">
        <v>13093</v>
      </c>
      <c r="AC33" t="s">
        <v>13025</v>
      </c>
      <c r="AD33" t="s">
        <v>13026</v>
      </c>
    </row>
    <row r="34" spans="1:30">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c r="Q34" t="s">
        <v>13094</v>
      </c>
      <c r="R34" t="s">
        <v>321</v>
      </c>
      <c r="S34" t="s">
        <v>18</v>
      </c>
      <c r="T34">
        <v>1809</v>
      </c>
      <c r="U34" s="2">
        <v>2519</v>
      </c>
      <c r="V34" s="1">
        <v>7.95</v>
      </c>
      <c r="W34">
        <v>11.6</v>
      </c>
      <c r="X34" s="4">
        <v>974</v>
      </c>
      <c r="Y34" t="s">
        <v>322</v>
      </c>
      <c r="Z34" t="s">
        <v>323</v>
      </c>
      <c r="AA34" t="s">
        <v>324</v>
      </c>
      <c r="AB34" t="s">
        <v>13095</v>
      </c>
      <c r="AC34" t="s">
        <v>326</v>
      </c>
      <c r="AD34" t="s">
        <v>327</v>
      </c>
    </row>
    <row r="35" spans="1:30">
      <c r="A35" t="s">
        <v>330</v>
      </c>
      <c r="B35" t="s">
        <v>331</v>
      </c>
      <c r="C35" t="s">
        <v>18</v>
      </c>
      <c r="D35">
        <v>599</v>
      </c>
      <c r="E35">
        <v>599</v>
      </c>
      <c r="F35" s="1">
        <v>0</v>
      </c>
      <c r="G35">
        <v>4.3</v>
      </c>
      <c r="H35" s="4">
        <v>355</v>
      </c>
      <c r="I35" t="s">
        <v>332</v>
      </c>
      <c r="J35" t="s">
        <v>333</v>
      </c>
      <c r="K35" t="s">
        <v>334</v>
      </c>
      <c r="L35" t="s">
        <v>335</v>
      </c>
      <c r="M35" t="s">
        <v>336</v>
      </c>
      <c r="N35" t="s">
        <v>337</v>
      </c>
      <c r="O35" t="s">
        <v>338</v>
      </c>
      <c r="P35" t="s">
        <v>339</v>
      </c>
      <c r="Q35" t="s">
        <v>330</v>
      </c>
      <c r="R35" t="s">
        <v>331</v>
      </c>
      <c r="S35" t="s">
        <v>18</v>
      </c>
      <c r="T35">
        <v>-295.2</v>
      </c>
      <c r="U35">
        <v>-533.51</v>
      </c>
      <c r="V35" s="1">
        <v>-771.82</v>
      </c>
      <c r="W35">
        <v>-1010.13</v>
      </c>
      <c r="X35" s="4">
        <v>355</v>
      </c>
      <c r="Y35" t="s">
        <v>13096</v>
      </c>
      <c r="Z35" t="s">
        <v>333</v>
      </c>
      <c r="AA35" t="s">
        <v>334</v>
      </c>
      <c r="AB35" t="s">
        <v>335</v>
      </c>
      <c r="AC35" t="s">
        <v>336</v>
      </c>
      <c r="AD35" t="s">
        <v>337</v>
      </c>
    </row>
    <row r="36" spans="1:30">
      <c r="A36" t="s">
        <v>340</v>
      </c>
      <c r="B36" t="s">
        <v>341</v>
      </c>
      <c r="C36" t="s">
        <v>18</v>
      </c>
      <c r="D36">
        <v>199</v>
      </c>
      <c r="E36">
        <v>999</v>
      </c>
      <c r="F36" s="1">
        <v>0.8</v>
      </c>
      <c r="G36">
        <v>3.9</v>
      </c>
      <c r="H36" s="4">
        <v>1075</v>
      </c>
      <c r="I36" t="s">
        <v>342</v>
      </c>
      <c r="J36" t="s">
        <v>343</v>
      </c>
      <c r="K36" t="s">
        <v>344</v>
      </c>
      <c r="L36" t="s">
        <v>345</v>
      </c>
      <c r="M36" t="s">
        <v>346</v>
      </c>
      <c r="N36" t="s">
        <v>347</v>
      </c>
      <c r="O36" t="s">
        <v>348</v>
      </c>
      <c r="P36" t="s">
        <v>349</v>
      </c>
      <c r="Q36" t="s">
        <v>13097</v>
      </c>
      <c r="R36" t="s">
        <v>341</v>
      </c>
      <c r="S36" t="s">
        <v>18</v>
      </c>
      <c r="T36">
        <v>-95.199999999999804</v>
      </c>
      <c r="U36">
        <v>-253.55000000000101</v>
      </c>
      <c r="V36" s="1">
        <v>-411.900000000001</v>
      </c>
      <c r="W36">
        <v>-570.25</v>
      </c>
      <c r="X36" s="4">
        <v>1075</v>
      </c>
      <c r="Y36" t="s">
        <v>342</v>
      </c>
      <c r="Z36" t="s">
        <v>343</v>
      </c>
      <c r="AA36" t="s">
        <v>344</v>
      </c>
      <c r="AB36" t="s">
        <v>345</v>
      </c>
      <c r="AC36" t="s">
        <v>346</v>
      </c>
      <c r="AD36" t="s">
        <v>347</v>
      </c>
    </row>
    <row r="37" spans="1:30">
      <c r="A37" t="s">
        <v>350</v>
      </c>
      <c r="B37" t="s">
        <v>351</v>
      </c>
      <c r="C37" t="s">
        <v>18</v>
      </c>
      <c r="D37">
        <v>99</v>
      </c>
      <c r="E37">
        <v>666.66</v>
      </c>
      <c r="F37" s="1">
        <v>0.85</v>
      </c>
      <c r="G37">
        <v>3.9</v>
      </c>
      <c r="H37" s="4">
        <v>24871</v>
      </c>
      <c r="I37" t="s">
        <v>352</v>
      </c>
      <c r="J37" t="s">
        <v>69</v>
      </c>
      <c r="K37" t="s">
        <v>70</v>
      </c>
      <c r="L37" t="s">
        <v>71</v>
      </c>
      <c r="M37" t="s">
        <v>72</v>
      </c>
      <c r="N37" t="s">
        <v>353</v>
      </c>
      <c r="O37" t="s">
        <v>354</v>
      </c>
      <c r="P37" t="s">
        <v>355</v>
      </c>
      <c r="Q37" t="s">
        <v>13098</v>
      </c>
      <c r="R37" t="s">
        <v>351</v>
      </c>
      <c r="S37" t="s">
        <v>18</v>
      </c>
      <c r="T37">
        <v>-45.174999999999997</v>
      </c>
      <c r="U37">
        <v>-140.286</v>
      </c>
      <c r="V37" s="1">
        <v>-235.39699999999999</v>
      </c>
      <c r="W37">
        <v>-330.50799999999998</v>
      </c>
      <c r="X37" s="4">
        <v>24871</v>
      </c>
      <c r="Y37" t="s">
        <v>352</v>
      </c>
      <c r="Z37" t="s">
        <v>69</v>
      </c>
      <c r="AA37" t="s">
        <v>70</v>
      </c>
      <c r="AB37" t="s">
        <v>71</v>
      </c>
      <c r="AC37" t="s">
        <v>72</v>
      </c>
      <c r="AD37" t="s">
        <v>353</v>
      </c>
    </row>
    <row r="38" spans="1:30">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c r="Q38" t="s">
        <v>356</v>
      </c>
      <c r="R38" t="s">
        <v>357</v>
      </c>
      <c r="S38" t="s">
        <v>18</v>
      </c>
      <c r="T38">
        <v>2901</v>
      </c>
      <c r="U38" s="2">
        <v>3902</v>
      </c>
      <c r="V38" s="1">
        <v>8.27</v>
      </c>
      <c r="W38">
        <v>12.14</v>
      </c>
      <c r="X38" s="4">
        <v>13552</v>
      </c>
      <c r="Y38" t="s">
        <v>358</v>
      </c>
      <c r="Z38" t="s">
        <v>359</v>
      </c>
      <c r="AA38" t="s">
        <v>360</v>
      </c>
      <c r="AB38" t="s">
        <v>361</v>
      </c>
      <c r="AC38" t="s">
        <v>362</v>
      </c>
      <c r="AD38" t="s">
        <v>363</v>
      </c>
    </row>
    <row r="39" spans="1:30">
      <c r="A39" t="s">
        <v>366</v>
      </c>
      <c r="B39" t="s">
        <v>367</v>
      </c>
      <c r="C39" t="s">
        <v>18</v>
      </c>
      <c r="D39">
        <v>199</v>
      </c>
      <c r="E39">
        <v>999</v>
      </c>
      <c r="F39" s="1">
        <v>0.8</v>
      </c>
      <c r="G39">
        <v>4</v>
      </c>
      <c r="H39" s="4">
        <v>576</v>
      </c>
      <c r="I39" t="s">
        <v>368</v>
      </c>
      <c r="J39" t="s">
        <v>369</v>
      </c>
      <c r="K39" t="s">
        <v>370</v>
      </c>
      <c r="L39" t="s">
        <v>371</v>
      </c>
      <c r="M39" t="s">
        <v>372</v>
      </c>
      <c r="N39" t="s">
        <v>373</v>
      </c>
      <c r="O39" t="s">
        <v>374</v>
      </c>
      <c r="P39" t="s">
        <v>375</v>
      </c>
      <c r="Q39" t="s">
        <v>366</v>
      </c>
      <c r="R39" t="s">
        <v>367</v>
      </c>
      <c r="S39" t="s">
        <v>18</v>
      </c>
      <c r="T39">
        <v>-95.1</v>
      </c>
      <c r="U39">
        <v>-253.42</v>
      </c>
      <c r="V39" s="1">
        <v>-411.74</v>
      </c>
      <c r="W39">
        <v>-570.05999999999995</v>
      </c>
      <c r="X39" s="4">
        <v>576</v>
      </c>
      <c r="Y39" t="s">
        <v>368</v>
      </c>
      <c r="Z39" t="s">
        <v>369</v>
      </c>
      <c r="AA39" t="s">
        <v>370</v>
      </c>
      <c r="AB39" t="s">
        <v>371</v>
      </c>
      <c r="AC39" t="s">
        <v>372</v>
      </c>
      <c r="AD39" t="s">
        <v>373</v>
      </c>
    </row>
    <row r="40" spans="1:30">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c r="Q40" t="s">
        <v>376</v>
      </c>
      <c r="R40" t="s">
        <v>377</v>
      </c>
      <c r="S40" t="s">
        <v>169</v>
      </c>
      <c r="T40" s="2">
        <v>58999</v>
      </c>
      <c r="U40" s="2">
        <v>71999</v>
      </c>
      <c r="V40" s="1">
        <v>8.1199999999999992</v>
      </c>
      <c r="W40">
        <v>12.04</v>
      </c>
      <c r="X40" s="4">
        <v>7298</v>
      </c>
      <c r="Y40" t="s">
        <v>378</v>
      </c>
      <c r="Z40" t="s">
        <v>379</v>
      </c>
      <c r="AA40" t="s">
        <v>380</v>
      </c>
      <c r="AB40" t="s">
        <v>381</v>
      </c>
      <c r="AC40" t="s">
        <v>382</v>
      </c>
      <c r="AD40" t="s">
        <v>383</v>
      </c>
    </row>
    <row r="41" spans="1:30">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c r="Q41" t="s">
        <v>13099</v>
      </c>
      <c r="R41" t="s">
        <v>387</v>
      </c>
      <c r="S41" t="s">
        <v>18</v>
      </c>
      <c r="T41">
        <v>3028</v>
      </c>
      <c r="U41" s="2">
        <v>4057</v>
      </c>
      <c r="V41" s="1">
        <v>7.89</v>
      </c>
      <c r="W41">
        <v>11.58</v>
      </c>
      <c r="X41" s="4">
        <v>462</v>
      </c>
      <c r="Y41" t="s">
        <v>388</v>
      </c>
      <c r="Z41" t="s">
        <v>389</v>
      </c>
      <c r="AA41" t="s">
        <v>390</v>
      </c>
      <c r="AB41" t="s">
        <v>13100</v>
      </c>
      <c r="AC41" t="s">
        <v>392</v>
      </c>
      <c r="AD41" t="s">
        <v>393</v>
      </c>
    </row>
    <row r="42" spans="1:30">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c r="Q42" t="s">
        <v>396</v>
      </c>
      <c r="R42" t="s">
        <v>397</v>
      </c>
      <c r="S42" t="s">
        <v>18</v>
      </c>
      <c r="T42">
        <v>-99.65</v>
      </c>
      <c r="U42">
        <v>-230.43</v>
      </c>
      <c r="V42" s="1">
        <v>-361.21</v>
      </c>
      <c r="W42">
        <v>-491.99</v>
      </c>
      <c r="X42" s="4">
        <v>107687</v>
      </c>
      <c r="Y42" t="s">
        <v>398</v>
      </c>
      <c r="Z42" t="s">
        <v>399</v>
      </c>
      <c r="AA42" t="s">
        <v>400</v>
      </c>
      <c r="AB42" t="s">
        <v>401</v>
      </c>
      <c r="AC42" t="s">
        <v>402</v>
      </c>
      <c r="AD42" t="s">
        <v>403</v>
      </c>
    </row>
    <row r="43" spans="1:30">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c r="Q43" t="s">
        <v>406</v>
      </c>
      <c r="R43" t="s">
        <v>407</v>
      </c>
      <c r="S43" t="s">
        <v>169</v>
      </c>
      <c r="T43" s="2">
        <v>49999</v>
      </c>
      <c r="U43" s="2">
        <v>64999</v>
      </c>
      <c r="V43" s="1">
        <v>8.17</v>
      </c>
      <c r="W43">
        <v>12.04</v>
      </c>
      <c r="X43" s="4">
        <v>27151</v>
      </c>
      <c r="Y43" t="s">
        <v>408</v>
      </c>
      <c r="Z43" t="s">
        <v>409</v>
      </c>
      <c r="AA43" t="s">
        <v>410</v>
      </c>
      <c r="AB43" t="s">
        <v>411</v>
      </c>
      <c r="AC43" t="s">
        <v>412</v>
      </c>
      <c r="AD43" t="s">
        <v>13027</v>
      </c>
    </row>
    <row r="44" spans="1:30">
      <c r="A44" t="s">
        <v>415</v>
      </c>
      <c r="B44" t="s">
        <v>416</v>
      </c>
      <c r="C44" t="s">
        <v>18</v>
      </c>
      <c r="D44">
        <v>399</v>
      </c>
      <c r="E44" s="2">
        <v>1099</v>
      </c>
      <c r="F44" s="1">
        <v>0.64</v>
      </c>
      <c r="G44">
        <v>4.2</v>
      </c>
      <c r="H44" s="4">
        <v>24269</v>
      </c>
      <c r="I44" t="s">
        <v>417</v>
      </c>
      <c r="J44" t="s">
        <v>20</v>
      </c>
      <c r="K44" t="s">
        <v>21</v>
      </c>
      <c r="L44" t="s">
        <v>22</v>
      </c>
      <c r="M44" t="s">
        <v>23</v>
      </c>
      <c r="N44" t="s">
        <v>24</v>
      </c>
      <c r="O44" t="s">
        <v>418</v>
      </c>
      <c r="P44" t="s">
        <v>419</v>
      </c>
      <c r="Q44" t="s">
        <v>415</v>
      </c>
      <c r="R44" t="s">
        <v>416</v>
      </c>
      <c r="S44" t="s">
        <v>18</v>
      </c>
      <c r="T44">
        <v>1799</v>
      </c>
      <c r="U44" s="2">
        <v>2499</v>
      </c>
      <c r="V44" s="1">
        <v>7.76</v>
      </c>
      <c r="W44">
        <v>11.32</v>
      </c>
      <c r="X44" s="4">
        <v>24269</v>
      </c>
      <c r="Y44" t="s">
        <v>417</v>
      </c>
      <c r="Z44" t="s">
        <v>20</v>
      </c>
      <c r="AA44" t="s">
        <v>21</v>
      </c>
      <c r="AB44" t="s">
        <v>22</v>
      </c>
      <c r="AC44" t="s">
        <v>23</v>
      </c>
      <c r="AD44" t="s">
        <v>24</v>
      </c>
    </row>
    <row r="45" spans="1:30">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c r="Q45" t="s">
        <v>420</v>
      </c>
      <c r="R45" t="s">
        <v>13101</v>
      </c>
      <c r="S45" t="s">
        <v>98</v>
      </c>
      <c r="T45">
        <v>2199</v>
      </c>
      <c r="U45" s="2">
        <v>2799</v>
      </c>
      <c r="V45" s="1">
        <v>8.2200000000000006</v>
      </c>
      <c r="W45">
        <v>12.14</v>
      </c>
      <c r="X45" s="4">
        <v>12093</v>
      </c>
      <c r="Y45" t="s">
        <v>422</v>
      </c>
      <c r="Z45" t="s">
        <v>423</v>
      </c>
      <c r="AA45" t="s">
        <v>424</v>
      </c>
      <c r="AB45" t="s">
        <v>425</v>
      </c>
      <c r="AC45" t="s">
        <v>426</v>
      </c>
      <c r="AD45" t="s">
        <v>427</v>
      </c>
    </row>
    <row r="46" spans="1:30">
      <c r="A46" t="s">
        <v>430</v>
      </c>
      <c r="B46" t="s">
        <v>431</v>
      </c>
      <c r="C46" t="s">
        <v>18</v>
      </c>
      <c r="D46">
        <v>59</v>
      </c>
      <c r="E46">
        <v>199</v>
      </c>
      <c r="F46" s="1">
        <v>0.7</v>
      </c>
      <c r="G46">
        <v>4</v>
      </c>
      <c r="H46" s="4">
        <v>9378</v>
      </c>
      <c r="I46" t="s">
        <v>432</v>
      </c>
      <c r="J46" t="s">
        <v>236</v>
      </c>
      <c r="K46" t="s">
        <v>237</v>
      </c>
      <c r="L46" t="s">
        <v>238</v>
      </c>
      <c r="M46" t="s">
        <v>239</v>
      </c>
      <c r="N46" t="s">
        <v>240</v>
      </c>
      <c r="O46" t="s">
        <v>433</v>
      </c>
      <c r="P46" t="s">
        <v>434</v>
      </c>
      <c r="Q46" t="s">
        <v>13102</v>
      </c>
      <c r="R46" t="s">
        <v>431</v>
      </c>
      <c r="S46" t="s">
        <v>18</v>
      </c>
      <c r="T46">
        <v>-25.15</v>
      </c>
      <c r="U46">
        <v>-61.48</v>
      </c>
      <c r="V46" s="1">
        <v>-97.81</v>
      </c>
      <c r="W46">
        <v>-134.13999999999999</v>
      </c>
      <c r="X46" s="4">
        <v>9378</v>
      </c>
      <c r="Y46" t="s">
        <v>432</v>
      </c>
      <c r="Z46" t="s">
        <v>236</v>
      </c>
      <c r="AA46" t="s">
        <v>237</v>
      </c>
      <c r="AB46" t="s">
        <v>13088</v>
      </c>
      <c r="AC46" t="s">
        <v>239</v>
      </c>
      <c r="AD46" t="s">
        <v>240</v>
      </c>
    </row>
    <row r="47" spans="1:30">
      <c r="A47" t="s">
        <v>435</v>
      </c>
      <c r="B47" t="s">
        <v>436</v>
      </c>
      <c r="C47" t="s">
        <v>18</v>
      </c>
      <c r="D47">
        <v>333</v>
      </c>
      <c r="E47">
        <v>999</v>
      </c>
      <c r="F47" s="1">
        <v>0.67</v>
      </c>
      <c r="G47">
        <v>3.3</v>
      </c>
      <c r="H47" s="4">
        <v>9792</v>
      </c>
      <c r="I47" t="s">
        <v>437</v>
      </c>
      <c r="J47" t="s">
        <v>438</v>
      </c>
      <c r="K47" t="s">
        <v>439</v>
      </c>
      <c r="L47" t="s">
        <v>440</v>
      </c>
      <c r="M47" t="s">
        <v>441</v>
      </c>
      <c r="N47" t="s">
        <v>442</v>
      </c>
      <c r="O47" t="s">
        <v>443</v>
      </c>
      <c r="P47" t="s">
        <v>444</v>
      </c>
      <c r="Q47" t="s">
        <v>435</v>
      </c>
      <c r="R47" t="s">
        <v>436</v>
      </c>
      <c r="S47" t="s">
        <v>18</v>
      </c>
      <c r="T47">
        <v>-162.86500000000001</v>
      </c>
      <c r="U47">
        <v>-361.608</v>
      </c>
      <c r="V47" s="1">
        <v>-560.351</v>
      </c>
      <c r="W47">
        <v>-759.09400000000005</v>
      </c>
      <c r="X47" s="4">
        <v>9792</v>
      </c>
      <c r="Y47" t="s">
        <v>437</v>
      </c>
      <c r="Z47" t="s">
        <v>438</v>
      </c>
      <c r="AA47" t="s">
        <v>439</v>
      </c>
      <c r="AB47" t="s">
        <v>440</v>
      </c>
      <c r="AC47" t="s">
        <v>441</v>
      </c>
      <c r="AD47" t="s">
        <v>442</v>
      </c>
    </row>
    <row r="48" spans="1:30">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c r="Q48" t="s">
        <v>13103</v>
      </c>
      <c r="R48" t="s">
        <v>446</v>
      </c>
      <c r="S48" t="s">
        <v>98</v>
      </c>
      <c r="T48">
        <v>1909</v>
      </c>
      <c r="U48" s="2">
        <v>2610</v>
      </c>
      <c r="V48" s="1">
        <v>7.62</v>
      </c>
      <c r="W48">
        <v>11.14</v>
      </c>
      <c r="X48" s="4">
        <v>8131</v>
      </c>
      <c r="Y48" t="s">
        <v>447</v>
      </c>
      <c r="Z48" t="s">
        <v>448</v>
      </c>
      <c r="AA48" t="s">
        <v>449</v>
      </c>
      <c r="AB48" t="s">
        <v>450</v>
      </c>
      <c r="AC48" t="s">
        <v>451</v>
      </c>
      <c r="AD48" t="s">
        <v>452</v>
      </c>
    </row>
    <row r="49" spans="1:30">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c r="Q49" t="s">
        <v>13104</v>
      </c>
      <c r="R49" t="s">
        <v>456</v>
      </c>
      <c r="S49" t="s">
        <v>129</v>
      </c>
      <c r="T49">
        <v>-149.92500000000001</v>
      </c>
      <c r="U49">
        <v>-288.77</v>
      </c>
      <c r="V49" s="1">
        <v>-427.61500000000001</v>
      </c>
      <c r="W49">
        <v>-566.46</v>
      </c>
      <c r="X49" s="4">
        <v>426973</v>
      </c>
      <c r="Y49" t="s">
        <v>457</v>
      </c>
      <c r="Z49" t="s">
        <v>131</v>
      </c>
      <c r="AA49" t="s">
        <v>132</v>
      </c>
      <c r="AB49" t="s">
        <v>133</v>
      </c>
      <c r="AC49" t="s">
        <v>134</v>
      </c>
      <c r="AD49" t="s">
        <v>135</v>
      </c>
    </row>
    <row r="50" spans="1:30">
      <c r="A50" t="s">
        <v>460</v>
      </c>
      <c r="B50" t="s">
        <v>461</v>
      </c>
      <c r="C50" t="s">
        <v>462</v>
      </c>
      <c r="D50">
        <v>399</v>
      </c>
      <c r="E50">
        <v>999</v>
      </c>
      <c r="F50" s="1">
        <v>0.6</v>
      </c>
      <c r="G50">
        <v>3.6</v>
      </c>
      <c r="H50" s="4">
        <v>493</v>
      </c>
      <c r="I50" t="s">
        <v>463</v>
      </c>
      <c r="J50" t="s">
        <v>464</v>
      </c>
      <c r="K50" t="s">
        <v>465</v>
      </c>
      <c r="L50" t="s">
        <v>466</v>
      </c>
      <c r="M50" t="s">
        <v>467</v>
      </c>
      <c r="N50" t="s">
        <v>468</v>
      </c>
      <c r="O50" t="s">
        <v>469</v>
      </c>
      <c r="P50" t="s">
        <v>470</v>
      </c>
      <c r="Q50" t="s">
        <v>460</v>
      </c>
      <c r="R50" t="s">
        <v>461</v>
      </c>
      <c r="S50" t="s">
        <v>462</v>
      </c>
      <c r="T50">
        <v>-195.6</v>
      </c>
      <c r="U50">
        <v>-414.06</v>
      </c>
      <c r="V50" s="1">
        <v>-632.52</v>
      </c>
      <c r="W50">
        <v>-850.98</v>
      </c>
      <c r="X50" s="4">
        <v>493</v>
      </c>
      <c r="Y50" t="s">
        <v>463</v>
      </c>
      <c r="Z50" t="s">
        <v>464</v>
      </c>
      <c r="AA50" t="s">
        <v>465</v>
      </c>
      <c r="AB50" t="s">
        <v>466</v>
      </c>
      <c r="AC50" t="s">
        <v>467</v>
      </c>
      <c r="AD50" t="s">
        <v>468</v>
      </c>
    </row>
    <row r="51" spans="1:30">
      <c r="A51" t="s">
        <v>471</v>
      </c>
      <c r="B51" t="s">
        <v>472</v>
      </c>
      <c r="C51" t="s">
        <v>18</v>
      </c>
      <c r="D51">
        <v>199</v>
      </c>
      <c r="E51">
        <v>395</v>
      </c>
      <c r="F51" s="1">
        <v>0.5</v>
      </c>
      <c r="G51">
        <v>4.2</v>
      </c>
      <c r="H51" s="4">
        <v>92595</v>
      </c>
      <c r="I51" t="s">
        <v>473</v>
      </c>
      <c r="J51" t="s">
        <v>474</v>
      </c>
      <c r="K51" t="s">
        <v>475</v>
      </c>
      <c r="L51" t="s">
        <v>476</v>
      </c>
      <c r="M51" t="s">
        <v>477</v>
      </c>
      <c r="N51" t="s">
        <v>478</v>
      </c>
      <c r="O51" t="s">
        <v>479</v>
      </c>
      <c r="P51" t="s">
        <v>480</v>
      </c>
      <c r="Q51" t="s">
        <v>13105</v>
      </c>
      <c r="R51" t="s">
        <v>472</v>
      </c>
      <c r="S51" t="s">
        <v>18</v>
      </c>
      <c r="T51">
        <v>-95.05</v>
      </c>
      <c r="U51">
        <v>-192.94</v>
      </c>
      <c r="V51" s="1">
        <v>-290.83</v>
      </c>
      <c r="W51">
        <v>-388.72</v>
      </c>
      <c r="X51" s="4">
        <v>92595</v>
      </c>
      <c r="Y51" t="s">
        <v>473</v>
      </c>
      <c r="Z51" t="s">
        <v>474</v>
      </c>
      <c r="AA51" t="s">
        <v>475</v>
      </c>
      <c r="AB51" t="s">
        <v>13106</v>
      </c>
      <c r="AC51" t="s">
        <v>477</v>
      </c>
      <c r="AD51" t="s">
        <v>478</v>
      </c>
    </row>
    <row r="52" spans="1:30">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c r="Q52" t="s">
        <v>13107</v>
      </c>
      <c r="R52" t="s">
        <v>482</v>
      </c>
      <c r="S52" t="s">
        <v>98</v>
      </c>
      <c r="T52" s="2">
        <v>3199</v>
      </c>
      <c r="U52" s="2">
        <v>4199</v>
      </c>
      <c r="V52" s="1">
        <v>8.35</v>
      </c>
      <c r="W52">
        <v>12.3</v>
      </c>
      <c r="X52" s="4">
        <v>24780</v>
      </c>
      <c r="Y52" t="s">
        <v>483</v>
      </c>
      <c r="Z52" t="s">
        <v>484</v>
      </c>
      <c r="AA52" t="s">
        <v>485</v>
      </c>
      <c r="AB52" t="s">
        <v>13108</v>
      </c>
      <c r="AC52" t="s">
        <v>487</v>
      </c>
      <c r="AD52" t="s">
        <v>488</v>
      </c>
    </row>
    <row r="53" spans="1:30">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c r="Q53" t="s">
        <v>491</v>
      </c>
      <c r="R53" t="s">
        <v>492</v>
      </c>
      <c r="S53" t="s">
        <v>18</v>
      </c>
      <c r="T53">
        <v>-84.98</v>
      </c>
      <c r="U53">
        <v>-187.35599999999999</v>
      </c>
      <c r="V53" s="1">
        <v>-289.73200000000003</v>
      </c>
      <c r="W53">
        <v>-392.108</v>
      </c>
      <c r="X53" s="4">
        <v>92595</v>
      </c>
      <c r="Y53" t="s">
        <v>493</v>
      </c>
      <c r="Z53" t="s">
        <v>474</v>
      </c>
      <c r="AA53" t="s">
        <v>475</v>
      </c>
      <c r="AB53" t="s">
        <v>13106</v>
      </c>
      <c r="AC53" t="s">
        <v>477</v>
      </c>
      <c r="AD53" t="s">
        <v>478</v>
      </c>
    </row>
    <row r="54" spans="1:30">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c r="Q54" t="s">
        <v>496</v>
      </c>
      <c r="R54" t="s">
        <v>497</v>
      </c>
      <c r="S54" t="s">
        <v>18</v>
      </c>
      <c r="T54">
        <v>3401</v>
      </c>
      <c r="U54" s="2">
        <v>4702</v>
      </c>
      <c r="V54" s="1">
        <v>7.98</v>
      </c>
      <c r="W54">
        <v>11.66</v>
      </c>
      <c r="X54" s="4">
        <v>8188</v>
      </c>
      <c r="Y54" t="s">
        <v>498</v>
      </c>
      <c r="Z54" t="s">
        <v>499</v>
      </c>
      <c r="AA54" t="s">
        <v>500</v>
      </c>
      <c r="AB54" t="s">
        <v>13109</v>
      </c>
      <c r="AC54" t="s">
        <v>502</v>
      </c>
      <c r="AD54" t="s">
        <v>503</v>
      </c>
    </row>
    <row r="55" spans="1:30">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c r="Q55" t="s">
        <v>506</v>
      </c>
      <c r="R55" t="s">
        <v>507</v>
      </c>
      <c r="S55" t="s">
        <v>508</v>
      </c>
      <c r="T55" s="2">
        <v>18999</v>
      </c>
      <c r="U55" s="2">
        <v>24999</v>
      </c>
      <c r="V55" s="1">
        <v>7.94</v>
      </c>
      <c r="W55">
        <v>11.68</v>
      </c>
      <c r="X55" s="4">
        <v>4003</v>
      </c>
      <c r="Y55" t="s">
        <v>509</v>
      </c>
      <c r="Z55" t="s">
        <v>510</v>
      </c>
      <c r="AA55" t="s">
        <v>511</v>
      </c>
      <c r="AB55" t="s">
        <v>512</v>
      </c>
      <c r="AC55" t="s">
        <v>513</v>
      </c>
      <c r="AD55" t="s">
        <v>13028</v>
      </c>
    </row>
    <row r="56" spans="1:30">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c r="Q56" t="s">
        <v>13110</v>
      </c>
      <c r="R56" t="s">
        <v>517</v>
      </c>
      <c r="S56" t="s">
        <v>18</v>
      </c>
      <c r="T56">
        <v>-95.184999999999903</v>
      </c>
      <c r="U56">
        <v>-188.512</v>
      </c>
      <c r="V56" s="1">
        <v>-281.839</v>
      </c>
      <c r="W56">
        <v>-375.166</v>
      </c>
      <c r="X56" s="4">
        <v>314</v>
      </c>
      <c r="Y56" t="s">
        <v>518</v>
      </c>
      <c r="Z56" t="s">
        <v>519</v>
      </c>
      <c r="AA56" t="s">
        <v>520</v>
      </c>
      <c r="AB56" t="s">
        <v>521</v>
      </c>
      <c r="AC56" t="s">
        <v>522</v>
      </c>
      <c r="AD56" t="s">
        <v>523</v>
      </c>
    </row>
    <row r="57" spans="1:30">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c r="Q57" t="s">
        <v>526</v>
      </c>
      <c r="R57" t="s">
        <v>527</v>
      </c>
      <c r="S57" t="s">
        <v>462</v>
      </c>
      <c r="T57">
        <v>-111.03</v>
      </c>
      <c r="U57">
        <v>-228.76599999999999</v>
      </c>
      <c r="V57" s="1">
        <v>-346.50200000000001</v>
      </c>
      <c r="W57">
        <v>-464.238</v>
      </c>
      <c r="X57" s="4">
        <v>2960</v>
      </c>
      <c r="Y57" t="s">
        <v>528</v>
      </c>
      <c r="Z57" t="s">
        <v>529</v>
      </c>
      <c r="AA57" t="s">
        <v>530</v>
      </c>
      <c r="AB57" t="s">
        <v>531</v>
      </c>
      <c r="AC57" t="s">
        <v>532</v>
      </c>
      <c r="AD57" t="s">
        <v>533</v>
      </c>
    </row>
    <row r="58" spans="1:30">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c r="Q58" t="s">
        <v>13111</v>
      </c>
      <c r="R58" t="s">
        <v>537</v>
      </c>
      <c r="S58" t="s">
        <v>98</v>
      </c>
      <c r="T58">
        <v>2149</v>
      </c>
      <c r="U58" s="2">
        <v>2899</v>
      </c>
      <c r="V58" s="1">
        <v>7.86</v>
      </c>
      <c r="W58">
        <v>11.52</v>
      </c>
      <c r="X58" s="4">
        <v>179691</v>
      </c>
      <c r="Y58" t="s">
        <v>13112</v>
      </c>
      <c r="Z58" t="s">
        <v>100</v>
      </c>
      <c r="AA58" t="s">
        <v>101</v>
      </c>
      <c r="AB58" t="s">
        <v>102</v>
      </c>
      <c r="AC58" t="s">
        <v>103</v>
      </c>
      <c r="AD58" t="s">
        <v>104</v>
      </c>
    </row>
    <row r="59" spans="1:30">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c r="Q59" t="s">
        <v>541</v>
      </c>
      <c r="R59" t="s">
        <v>542</v>
      </c>
      <c r="S59" t="s">
        <v>169</v>
      </c>
      <c r="T59" s="2">
        <v>27999</v>
      </c>
      <c r="U59" s="2">
        <v>33999</v>
      </c>
      <c r="V59" s="1">
        <v>8.1300000000000008</v>
      </c>
      <c r="W59">
        <v>12.06</v>
      </c>
      <c r="X59" s="4">
        <v>34899</v>
      </c>
      <c r="Y59" t="s">
        <v>543</v>
      </c>
      <c r="Z59" t="s">
        <v>265</v>
      </c>
      <c r="AA59" t="s">
        <v>266</v>
      </c>
      <c r="AB59" t="s">
        <v>267</v>
      </c>
      <c r="AC59" t="s">
        <v>268</v>
      </c>
      <c r="AD59" t="s">
        <v>269</v>
      </c>
    </row>
    <row r="60" spans="1:30">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c r="Q60" t="s">
        <v>546</v>
      </c>
      <c r="R60" t="s">
        <v>547</v>
      </c>
      <c r="S60" t="s">
        <v>18</v>
      </c>
      <c r="T60">
        <v>2650</v>
      </c>
      <c r="U60" s="2">
        <v>3801</v>
      </c>
      <c r="V60" s="1">
        <v>7.63</v>
      </c>
      <c r="W60">
        <v>11.06</v>
      </c>
      <c r="X60" s="4">
        <v>656</v>
      </c>
      <c r="Y60" t="s">
        <v>548</v>
      </c>
      <c r="Z60" t="s">
        <v>549</v>
      </c>
      <c r="AA60" t="s">
        <v>550</v>
      </c>
      <c r="AB60" t="s">
        <v>551</v>
      </c>
      <c r="AC60" t="s">
        <v>552</v>
      </c>
      <c r="AD60" t="s">
        <v>553</v>
      </c>
    </row>
    <row r="61" spans="1:30">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c r="Q61" t="s">
        <v>13113</v>
      </c>
      <c r="R61" t="s">
        <v>557</v>
      </c>
      <c r="S61" t="s">
        <v>18</v>
      </c>
      <c r="T61">
        <v>-72.42</v>
      </c>
      <c r="U61">
        <v>-152.17400000000001</v>
      </c>
      <c r="V61" s="1">
        <v>-231.928</v>
      </c>
      <c r="W61">
        <v>-311.68200000000002</v>
      </c>
      <c r="X61" s="4">
        <v>7064</v>
      </c>
      <c r="Y61" t="s">
        <v>558</v>
      </c>
      <c r="Z61" t="s">
        <v>559</v>
      </c>
      <c r="AA61" t="s">
        <v>560</v>
      </c>
      <c r="AB61" t="s">
        <v>13114</v>
      </c>
      <c r="AC61" t="s">
        <v>562</v>
      </c>
      <c r="AD61" t="s">
        <v>563</v>
      </c>
    </row>
    <row r="62" spans="1:30">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c r="Q62" t="s">
        <v>13115</v>
      </c>
      <c r="R62" t="s">
        <v>567</v>
      </c>
      <c r="S62" t="s">
        <v>462</v>
      </c>
      <c r="T62">
        <v>-85.41</v>
      </c>
      <c r="U62">
        <v>-217.822</v>
      </c>
      <c r="V62" s="1">
        <v>-350.23399999999998</v>
      </c>
      <c r="W62">
        <v>-482.64600000000002</v>
      </c>
      <c r="X62" s="4">
        <v>2201</v>
      </c>
      <c r="Y62" t="s">
        <v>568</v>
      </c>
      <c r="Z62" t="s">
        <v>569</v>
      </c>
      <c r="AA62" t="s">
        <v>570</v>
      </c>
      <c r="AB62" t="s">
        <v>13116</v>
      </c>
      <c r="AC62" t="s">
        <v>572</v>
      </c>
      <c r="AD62" t="s">
        <v>573</v>
      </c>
    </row>
    <row r="63" spans="1:30">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c r="Q63" t="s">
        <v>13117</v>
      </c>
      <c r="R63" t="s">
        <v>577</v>
      </c>
      <c r="S63" t="s">
        <v>169</v>
      </c>
      <c r="T63" s="2">
        <v>62810</v>
      </c>
      <c r="U63" s="2">
        <v>77720</v>
      </c>
      <c r="V63" s="1">
        <v>8.2899999999999991</v>
      </c>
      <c r="W63">
        <v>12.28</v>
      </c>
      <c r="X63" s="4">
        <v>7109</v>
      </c>
      <c r="Y63" t="s">
        <v>578</v>
      </c>
      <c r="Z63" t="s">
        <v>579</v>
      </c>
      <c r="AA63" t="s">
        <v>580</v>
      </c>
      <c r="AB63" t="s">
        <v>13118</v>
      </c>
      <c r="AC63" t="s">
        <v>582</v>
      </c>
      <c r="AD63" t="s">
        <v>583</v>
      </c>
    </row>
    <row r="64" spans="1:30">
      <c r="A64" t="s">
        <v>586</v>
      </c>
      <c r="B64" t="s">
        <v>587</v>
      </c>
      <c r="C64" t="s">
        <v>18</v>
      </c>
      <c r="D64">
        <v>139</v>
      </c>
      <c r="E64">
        <v>999</v>
      </c>
      <c r="F64" s="1">
        <v>0.86</v>
      </c>
      <c r="G64">
        <v>4</v>
      </c>
      <c r="H64" s="4">
        <v>1313</v>
      </c>
      <c r="I64" t="s">
        <v>588</v>
      </c>
      <c r="J64" t="s">
        <v>589</v>
      </c>
      <c r="K64" t="s">
        <v>590</v>
      </c>
      <c r="L64" t="s">
        <v>591</v>
      </c>
      <c r="M64" t="s">
        <v>592</v>
      </c>
      <c r="N64" t="s">
        <v>593</v>
      </c>
      <c r="O64" t="s">
        <v>594</v>
      </c>
      <c r="P64" t="s">
        <v>595</v>
      </c>
      <c r="Q64" t="s">
        <v>586</v>
      </c>
      <c r="R64" t="s">
        <v>587</v>
      </c>
      <c r="S64" t="s">
        <v>18</v>
      </c>
      <c r="T64">
        <v>-65.069999999999993</v>
      </c>
      <c r="U64">
        <v>-205.38399999999999</v>
      </c>
      <c r="V64" s="1">
        <v>-345.69799999999998</v>
      </c>
      <c r="W64">
        <v>-486.012</v>
      </c>
      <c r="X64" s="4">
        <v>1313</v>
      </c>
      <c r="Y64" t="s">
        <v>588</v>
      </c>
      <c r="Z64" t="s">
        <v>589</v>
      </c>
      <c r="AA64" t="s">
        <v>590</v>
      </c>
      <c r="AB64" t="s">
        <v>591</v>
      </c>
      <c r="AC64" t="s">
        <v>592</v>
      </c>
      <c r="AD64" t="s">
        <v>593</v>
      </c>
    </row>
    <row r="65" spans="1:30">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c r="Q65" t="s">
        <v>13119</v>
      </c>
      <c r="R65" t="s">
        <v>597</v>
      </c>
      <c r="S65" t="s">
        <v>18</v>
      </c>
      <c r="T65">
        <v>-159.995</v>
      </c>
      <c r="U65">
        <v>-341.87400000000002</v>
      </c>
      <c r="V65" s="1">
        <v>-523.75300000000004</v>
      </c>
      <c r="W65">
        <v>-705.63199999999995</v>
      </c>
      <c r="X65" s="4">
        <v>29746</v>
      </c>
      <c r="Y65" t="s">
        <v>598</v>
      </c>
      <c r="Z65" t="s">
        <v>599</v>
      </c>
      <c r="AA65" t="s">
        <v>600</v>
      </c>
      <c r="AB65" t="s">
        <v>601</v>
      </c>
      <c r="AC65" t="s">
        <v>602</v>
      </c>
      <c r="AD65" t="s">
        <v>603</v>
      </c>
    </row>
    <row r="66" spans="1:30">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c r="Q66" t="s">
        <v>606</v>
      </c>
      <c r="R66" t="s">
        <v>607</v>
      </c>
      <c r="S66" t="s">
        <v>169</v>
      </c>
      <c r="T66" s="2">
        <v>35999</v>
      </c>
      <c r="U66" s="2">
        <v>46999</v>
      </c>
      <c r="V66" s="1">
        <v>7.96</v>
      </c>
      <c r="W66">
        <v>11.72</v>
      </c>
      <c r="X66" s="4">
        <v>45238</v>
      </c>
      <c r="Y66" t="s">
        <v>608</v>
      </c>
      <c r="Z66" t="s">
        <v>609</v>
      </c>
      <c r="AA66" t="s">
        <v>610</v>
      </c>
      <c r="AB66" t="s">
        <v>13120</v>
      </c>
      <c r="AC66" t="s">
        <v>612</v>
      </c>
      <c r="AD66" t="s">
        <v>613</v>
      </c>
    </row>
    <row r="67" spans="1:30">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c r="Q67" t="s">
        <v>616</v>
      </c>
      <c r="R67" t="s">
        <v>617</v>
      </c>
      <c r="S67" t="s">
        <v>129</v>
      </c>
      <c r="T67">
        <v>2491</v>
      </c>
      <c r="U67" s="2">
        <v>3582</v>
      </c>
      <c r="V67" s="1">
        <v>8.02</v>
      </c>
      <c r="W67">
        <v>11.64</v>
      </c>
      <c r="X67" s="4">
        <v>426973</v>
      </c>
      <c r="Y67" t="s">
        <v>618</v>
      </c>
      <c r="Z67" t="s">
        <v>131</v>
      </c>
      <c r="AA67" t="s">
        <v>132</v>
      </c>
      <c r="AB67" t="s">
        <v>133</v>
      </c>
      <c r="AC67" t="s">
        <v>134</v>
      </c>
      <c r="AD67" t="s">
        <v>135</v>
      </c>
    </row>
    <row r="68" spans="1:30">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c r="Q68" t="s">
        <v>621</v>
      </c>
      <c r="R68" t="s">
        <v>622</v>
      </c>
      <c r="S68" t="s">
        <v>18</v>
      </c>
      <c r="T68">
        <v>-127.09</v>
      </c>
      <c r="U68">
        <v>-274.59800000000001</v>
      </c>
      <c r="V68" s="1">
        <v>-422.10599999999999</v>
      </c>
      <c r="W68">
        <v>-569.61400000000003</v>
      </c>
      <c r="X68" s="4">
        <v>450</v>
      </c>
      <c r="Y68" t="s">
        <v>623</v>
      </c>
      <c r="Z68" t="s">
        <v>624</v>
      </c>
      <c r="AA68" t="s">
        <v>625</v>
      </c>
      <c r="AB68" t="s">
        <v>626</v>
      </c>
      <c r="AC68" t="s">
        <v>627</v>
      </c>
      <c r="AD68" t="s">
        <v>628</v>
      </c>
    </row>
    <row r="69" spans="1:30">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c r="Q69" t="s">
        <v>631</v>
      </c>
      <c r="R69" t="s">
        <v>632</v>
      </c>
      <c r="S69" t="s">
        <v>508</v>
      </c>
      <c r="T69" s="2">
        <v>21981</v>
      </c>
      <c r="U69" s="2">
        <v>28972</v>
      </c>
      <c r="V69" s="1">
        <v>8.1300000000000008</v>
      </c>
      <c r="W69">
        <v>11.96</v>
      </c>
      <c r="X69" s="4">
        <v>457</v>
      </c>
      <c r="Y69" t="s">
        <v>633</v>
      </c>
      <c r="Z69" t="s">
        <v>634</v>
      </c>
      <c r="AA69" t="s">
        <v>635</v>
      </c>
      <c r="AB69" t="s">
        <v>636</v>
      </c>
      <c r="AC69" t="s">
        <v>637</v>
      </c>
      <c r="AD69" t="s">
        <v>638</v>
      </c>
    </row>
    <row r="70" spans="1:30">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c r="Q70" t="s">
        <v>641</v>
      </c>
      <c r="R70" t="s">
        <v>642</v>
      </c>
      <c r="S70" t="s">
        <v>643</v>
      </c>
      <c r="T70" s="2">
        <v>4399</v>
      </c>
      <c r="U70" s="2">
        <v>5799</v>
      </c>
      <c r="V70" s="1">
        <v>7.93</v>
      </c>
      <c r="W70">
        <v>11.66</v>
      </c>
      <c r="X70" s="4">
        <v>2727</v>
      </c>
      <c r="Y70" t="s">
        <v>644</v>
      </c>
      <c r="Z70" t="s">
        <v>645</v>
      </c>
      <c r="AA70" t="s">
        <v>646</v>
      </c>
      <c r="AB70" t="s">
        <v>13121</v>
      </c>
      <c r="AC70" t="s">
        <v>648</v>
      </c>
      <c r="AD70" t="s">
        <v>649</v>
      </c>
    </row>
    <row r="71" spans="1:30">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c r="Q71" t="s">
        <v>652</v>
      </c>
      <c r="R71" t="s">
        <v>653</v>
      </c>
      <c r="S71" t="s">
        <v>18</v>
      </c>
      <c r="T71">
        <v>-104.855</v>
      </c>
      <c r="U71">
        <v>-239.196</v>
      </c>
      <c r="V71" s="1">
        <v>-373.537000000001</v>
      </c>
      <c r="W71">
        <v>-507.87800000000101</v>
      </c>
      <c r="X71" s="4">
        <v>20053</v>
      </c>
      <c r="Y71" t="s">
        <v>654</v>
      </c>
      <c r="Z71" t="s">
        <v>655</v>
      </c>
      <c r="AA71" t="s">
        <v>656</v>
      </c>
      <c r="AB71" t="s">
        <v>657</v>
      </c>
      <c r="AC71" t="s">
        <v>658</v>
      </c>
      <c r="AD71" t="s">
        <v>659</v>
      </c>
    </row>
    <row r="72" spans="1:30">
      <c r="A72" t="s">
        <v>662</v>
      </c>
      <c r="B72" t="s">
        <v>663</v>
      </c>
      <c r="C72" t="s">
        <v>18</v>
      </c>
      <c r="D72">
        <v>349</v>
      </c>
      <c r="E72">
        <v>899</v>
      </c>
      <c r="F72" s="1">
        <v>0.61</v>
      </c>
      <c r="G72">
        <v>4.5</v>
      </c>
      <c r="H72" s="4">
        <v>149</v>
      </c>
      <c r="I72" t="s">
        <v>664</v>
      </c>
      <c r="J72" t="s">
        <v>665</v>
      </c>
      <c r="K72" t="s">
        <v>666</v>
      </c>
      <c r="L72" t="s">
        <v>667</v>
      </c>
      <c r="M72" t="s">
        <v>668</v>
      </c>
      <c r="N72" t="s">
        <v>669</v>
      </c>
      <c r="O72" t="s">
        <v>670</v>
      </c>
      <c r="P72" t="s">
        <v>671</v>
      </c>
      <c r="Q72" t="s">
        <v>13122</v>
      </c>
      <c r="R72" t="s">
        <v>663</v>
      </c>
      <c r="S72" t="s">
        <v>18</v>
      </c>
      <c r="T72">
        <v>-169.69499999999999</v>
      </c>
      <c r="U72">
        <v>-362.88400000000001</v>
      </c>
      <c r="V72" s="1">
        <v>-556.07299999999998</v>
      </c>
      <c r="W72">
        <v>-749.26199999999994</v>
      </c>
      <c r="X72" s="4">
        <v>149</v>
      </c>
      <c r="Y72" t="s">
        <v>664</v>
      </c>
      <c r="Z72" t="s">
        <v>665</v>
      </c>
      <c r="AA72" t="s">
        <v>666</v>
      </c>
      <c r="AB72" t="s">
        <v>13123</v>
      </c>
      <c r="AC72" t="s">
        <v>668</v>
      </c>
      <c r="AD72" t="s">
        <v>669</v>
      </c>
    </row>
    <row r="73" spans="1:30">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c r="Q73" t="s">
        <v>672</v>
      </c>
      <c r="R73" t="s">
        <v>673</v>
      </c>
      <c r="S73" t="s">
        <v>18</v>
      </c>
      <c r="T73">
        <v>-170.19</v>
      </c>
      <c r="U73">
        <v>-333.51799999999997</v>
      </c>
      <c r="V73" s="1">
        <v>-496.846</v>
      </c>
      <c r="W73">
        <v>-660.17399999999998</v>
      </c>
      <c r="X73" s="4">
        <v>210</v>
      </c>
      <c r="Y73" t="s">
        <v>674</v>
      </c>
      <c r="Z73" t="s">
        <v>675</v>
      </c>
      <c r="AA73" t="s">
        <v>676</v>
      </c>
      <c r="AB73" t="s">
        <v>677</v>
      </c>
      <c r="AC73" t="s">
        <v>678</v>
      </c>
      <c r="AD73" t="s">
        <v>679</v>
      </c>
    </row>
    <row r="74" spans="1:30">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c r="Q74" t="s">
        <v>682</v>
      </c>
      <c r="R74" t="s">
        <v>683</v>
      </c>
      <c r="S74" t="s">
        <v>169</v>
      </c>
      <c r="T74" s="2">
        <v>58999</v>
      </c>
      <c r="U74" s="2">
        <v>74999</v>
      </c>
      <c r="V74" s="1">
        <v>8.0299999999999994</v>
      </c>
      <c r="W74">
        <v>11.86</v>
      </c>
      <c r="X74" s="4">
        <v>45238</v>
      </c>
      <c r="Y74" t="s">
        <v>684</v>
      </c>
      <c r="Z74" t="s">
        <v>609</v>
      </c>
      <c r="AA74" t="s">
        <v>610</v>
      </c>
      <c r="AB74" t="s">
        <v>13120</v>
      </c>
      <c r="AC74" t="s">
        <v>612</v>
      </c>
      <c r="AD74" t="s">
        <v>613</v>
      </c>
    </row>
    <row r="75" spans="1:30">
      <c r="A75" t="s">
        <v>687</v>
      </c>
      <c r="B75" t="s">
        <v>688</v>
      </c>
      <c r="C75" t="s">
        <v>18</v>
      </c>
      <c r="D75">
        <v>115</v>
      </c>
      <c r="E75">
        <v>499</v>
      </c>
      <c r="F75" s="1">
        <v>0.77</v>
      </c>
      <c r="G75">
        <v>4</v>
      </c>
      <c r="H75" s="4">
        <v>7732</v>
      </c>
      <c r="I75" t="s">
        <v>689</v>
      </c>
      <c r="J75" t="s">
        <v>690</v>
      </c>
      <c r="K75" t="s">
        <v>691</v>
      </c>
      <c r="L75" t="s">
        <v>692</v>
      </c>
      <c r="M75" t="s">
        <v>693</v>
      </c>
      <c r="N75" t="s">
        <v>694</v>
      </c>
      <c r="O75" t="s">
        <v>695</v>
      </c>
      <c r="P75" t="s">
        <v>696</v>
      </c>
      <c r="Q75" t="s">
        <v>687</v>
      </c>
      <c r="R75" t="s">
        <v>688</v>
      </c>
      <c r="S75" t="s">
        <v>18</v>
      </c>
      <c r="T75">
        <v>-53.115000000000002</v>
      </c>
      <c r="U75">
        <v>-136.238</v>
      </c>
      <c r="V75" s="1">
        <v>-219.36099999999999</v>
      </c>
      <c r="W75">
        <v>-302.48399999999998</v>
      </c>
      <c r="X75" s="4">
        <v>7732</v>
      </c>
      <c r="Y75" t="s">
        <v>689</v>
      </c>
      <c r="Z75" t="s">
        <v>690</v>
      </c>
      <c r="AA75" t="s">
        <v>691</v>
      </c>
      <c r="AB75" t="s">
        <v>692</v>
      </c>
      <c r="AC75" t="s">
        <v>693</v>
      </c>
      <c r="AD75" t="s">
        <v>694</v>
      </c>
    </row>
    <row r="76" spans="1:30">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c r="Q76" t="s">
        <v>13124</v>
      </c>
      <c r="R76" t="s">
        <v>698</v>
      </c>
      <c r="S76" t="s">
        <v>18</v>
      </c>
      <c r="T76">
        <v>-195.1</v>
      </c>
      <c r="U76">
        <v>-413.41</v>
      </c>
      <c r="V76" s="1">
        <v>-631.72</v>
      </c>
      <c r="W76">
        <v>-850.03</v>
      </c>
      <c r="X76" s="4">
        <v>1780</v>
      </c>
      <c r="Y76" t="s">
        <v>699</v>
      </c>
      <c r="Z76" t="s">
        <v>700</v>
      </c>
      <c r="AA76" t="s">
        <v>701</v>
      </c>
      <c r="AB76" t="s">
        <v>702</v>
      </c>
      <c r="AC76" t="s">
        <v>703</v>
      </c>
      <c r="AD76" t="s">
        <v>704</v>
      </c>
    </row>
    <row r="77" spans="1:30">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c r="Q77" t="s">
        <v>13125</v>
      </c>
      <c r="R77" t="s">
        <v>708</v>
      </c>
      <c r="S77" t="s">
        <v>18</v>
      </c>
      <c r="T77">
        <v>-95.1</v>
      </c>
      <c r="U77">
        <v>-203.41</v>
      </c>
      <c r="V77" s="1">
        <v>-311.72000000000003</v>
      </c>
      <c r="W77">
        <v>-420.03</v>
      </c>
      <c r="X77" s="4">
        <v>602</v>
      </c>
      <c r="Y77" t="s">
        <v>709</v>
      </c>
      <c r="Z77" t="s">
        <v>710</v>
      </c>
      <c r="AA77" t="s">
        <v>711</v>
      </c>
      <c r="AB77" t="s">
        <v>13126</v>
      </c>
      <c r="AC77" t="s">
        <v>713</v>
      </c>
      <c r="AD77" t="s">
        <v>714</v>
      </c>
    </row>
    <row r="78" spans="1:30">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c r="Q78" t="s">
        <v>717</v>
      </c>
      <c r="R78" t="s">
        <v>718</v>
      </c>
      <c r="S78" t="s">
        <v>18</v>
      </c>
      <c r="T78">
        <v>-85.224999999999994</v>
      </c>
      <c r="U78">
        <v>-177.57</v>
      </c>
      <c r="V78" s="1">
        <v>-269.91500000000002</v>
      </c>
      <c r="W78">
        <v>-362.26</v>
      </c>
      <c r="X78" s="4">
        <v>1423</v>
      </c>
      <c r="Y78" t="s">
        <v>719</v>
      </c>
      <c r="Z78" t="s">
        <v>720</v>
      </c>
      <c r="AA78" t="s">
        <v>721</v>
      </c>
      <c r="AB78" t="s">
        <v>722</v>
      </c>
      <c r="AC78" t="s">
        <v>13127</v>
      </c>
      <c r="AD78" t="s">
        <v>13029</v>
      </c>
    </row>
    <row r="79" spans="1:30">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c r="Q79" t="s">
        <v>726</v>
      </c>
      <c r="R79" t="s">
        <v>727</v>
      </c>
      <c r="S79" t="s">
        <v>169</v>
      </c>
      <c r="T79" s="2">
        <v>51079</v>
      </c>
      <c r="U79" s="2">
        <v>71168</v>
      </c>
      <c r="V79" s="1">
        <v>7.55</v>
      </c>
      <c r="W79">
        <v>11</v>
      </c>
      <c r="X79" s="4">
        <v>398</v>
      </c>
      <c r="Y79" t="s">
        <v>728</v>
      </c>
      <c r="Z79" t="s">
        <v>729</v>
      </c>
      <c r="AA79" t="s">
        <v>730</v>
      </c>
      <c r="AB79" t="s">
        <v>731</v>
      </c>
      <c r="AC79" t="s">
        <v>732</v>
      </c>
      <c r="AD79" t="s">
        <v>733</v>
      </c>
    </row>
    <row r="80" spans="1:30">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c r="Q80" t="s">
        <v>736</v>
      </c>
      <c r="R80" t="s">
        <v>737</v>
      </c>
      <c r="S80" t="s">
        <v>18</v>
      </c>
      <c r="T80">
        <v>-100.31</v>
      </c>
      <c r="U80">
        <v>-211.68199999999999</v>
      </c>
      <c r="V80" s="1">
        <v>-323.05399999999997</v>
      </c>
      <c r="W80">
        <v>-434.42599999999999</v>
      </c>
      <c r="X80" s="4">
        <v>536</v>
      </c>
      <c r="Y80" t="s">
        <v>738</v>
      </c>
      <c r="Z80" t="s">
        <v>739</v>
      </c>
      <c r="AA80" t="s">
        <v>13128</v>
      </c>
      <c r="AB80" t="s">
        <v>741</v>
      </c>
      <c r="AC80" t="s">
        <v>742</v>
      </c>
      <c r="AD80" t="s">
        <v>743</v>
      </c>
    </row>
    <row r="81" spans="1:30">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c r="Q81" t="s">
        <v>746</v>
      </c>
      <c r="R81" t="s">
        <v>747</v>
      </c>
      <c r="S81" t="s">
        <v>462</v>
      </c>
      <c r="T81" s="2">
        <v>6564</v>
      </c>
      <c r="U81" s="2">
        <v>9129</v>
      </c>
      <c r="V81" s="1">
        <v>7.36</v>
      </c>
      <c r="W81">
        <v>10.72</v>
      </c>
      <c r="X81" s="4">
        <v>32</v>
      </c>
      <c r="Y81" t="s">
        <v>748</v>
      </c>
      <c r="Z81" t="s">
        <v>749</v>
      </c>
      <c r="AA81" t="s">
        <v>750</v>
      </c>
      <c r="AB81" t="s">
        <v>13129</v>
      </c>
      <c r="AC81" t="s">
        <v>752</v>
      </c>
      <c r="AD81" t="s">
        <v>753</v>
      </c>
    </row>
    <row r="82" spans="1:30">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c r="Q82" t="s">
        <v>756</v>
      </c>
      <c r="R82" t="s">
        <v>757</v>
      </c>
      <c r="S82" t="s">
        <v>18</v>
      </c>
      <c r="T82">
        <v>1799</v>
      </c>
      <c r="U82" s="2">
        <v>2499</v>
      </c>
      <c r="V82" s="1">
        <v>7.76</v>
      </c>
      <c r="W82">
        <v>11.32</v>
      </c>
      <c r="X82" s="4">
        <v>24269</v>
      </c>
      <c r="Y82" t="s">
        <v>758</v>
      </c>
      <c r="Z82" t="s">
        <v>20</v>
      </c>
      <c r="AA82" t="s">
        <v>21</v>
      </c>
      <c r="AB82" t="s">
        <v>22</v>
      </c>
      <c r="AC82" t="s">
        <v>23</v>
      </c>
      <c r="AD82" t="s">
        <v>759</v>
      </c>
    </row>
    <row r="83" spans="1:30">
      <c r="A83" t="s">
        <v>762</v>
      </c>
      <c r="B83" t="s">
        <v>763</v>
      </c>
      <c r="C83" t="s">
        <v>18</v>
      </c>
      <c r="D83">
        <v>139</v>
      </c>
      <c r="E83">
        <v>249</v>
      </c>
      <c r="F83" s="1">
        <v>0.44</v>
      </c>
      <c r="G83">
        <v>4</v>
      </c>
      <c r="H83" s="4">
        <v>9378</v>
      </c>
      <c r="I83" t="s">
        <v>764</v>
      </c>
      <c r="J83" t="s">
        <v>236</v>
      </c>
      <c r="K83" t="s">
        <v>237</v>
      </c>
      <c r="L83" t="s">
        <v>238</v>
      </c>
      <c r="M83" t="s">
        <v>239</v>
      </c>
      <c r="N83" t="s">
        <v>765</v>
      </c>
      <c r="O83" t="s">
        <v>766</v>
      </c>
      <c r="P83" t="s">
        <v>767</v>
      </c>
      <c r="Q83" t="s">
        <v>762</v>
      </c>
      <c r="R83" t="s">
        <v>13130</v>
      </c>
      <c r="S83" t="s">
        <v>18</v>
      </c>
      <c r="T83">
        <v>-65.28</v>
      </c>
      <c r="U83">
        <v>-130.636</v>
      </c>
      <c r="V83" s="1">
        <v>-195.99199999999999</v>
      </c>
      <c r="W83">
        <v>-261.34800000000001</v>
      </c>
      <c r="X83" s="4">
        <v>9378</v>
      </c>
      <c r="Y83" t="s">
        <v>764</v>
      </c>
      <c r="Z83" t="s">
        <v>236</v>
      </c>
      <c r="AA83" t="s">
        <v>237</v>
      </c>
      <c r="AB83" t="s">
        <v>13088</v>
      </c>
      <c r="AC83" t="s">
        <v>239</v>
      </c>
      <c r="AD83" t="s">
        <v>765</v>
      </c>
    </row>
    <row r="84" spans="1:30">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c r="Q84" t="s">
        <v>13131</v>
      </c>
      <c r="R84" t="s">
        <v>769</v>
      </c>
      <c r="S84" t="s">
        <v>169</v>
      </c>
      <c r="T84" s="2">
        <v>30951</v>
      </c>
      <c r="U84" s="2">
        <v>42777</v>
      </c>
      <c r="V84" s="1">
        <v>6.18</v>
      </c>
      <c r="W84">
        <v>8.9600000000000009</v>
      </c>
      <c r="X84" s="4">
        <v>902</v>
      </c>
      <c r="Y84" t="s">
        <v>770</v>
      </c>
      <c r="Z84" t="s">
        <v>771</v>
      </c>
      <c r="AA84" t="s">
        <v>772</v>
      </c>
      <c r="AB84" t="s">
        <v>773</v>
      </c>
      <c r="AC84" t="s">
        <v>774</v>
      </c>
      <c r="AD84" t="s">
        <v>775</v>
      </c>
    </row>
    <row r="85" spans="1:30">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c r="Q85" t="s">
        <v>778</v>
      </c>
      <c r="R85" t="s">
        <v>779</v>
      </c>
      <c r="S85" t="s">
        <v>18</v>
      </c>
      <c r="T85">
        <v>-144.785</v>
      </c>
      <c r="U85">
        <v>-313.00200000000001</v>
      </c>
      <c r="V85" s="1">
        <v>-481.21899999999999</v>
      </c>
      <c r="W85">
        <v>-649.43600000000004</v>
      </c>
      <c r="X85" s="4">
        <v>28791</v>
      </c>
      <c r="Y85" t="s">
        <v>780</v>
      </c>
      <c r="Z85" t="s">
        <v>781</v>
      </c>
      <c r="AA85" t="s">
        <v>782</v>
      </c>
      <c r="AB85" t="s">
        <v>13132</v>
      </c>
      <c r="AC85" t="s">
        <v>784</v>
      </c>
      <c r="AD85" t="s">
        <v>785</v>
      </c>
    </row>
    <row r="86" spans="1:30">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c r="Q86" t="s">
        <v>788</v>
      </c>
      <c r="R86" t="s">
        <v>789</v>
      </c>
      <c r="S86" t="s">
        <v>18</v>
      </c>
      <c r="T86">
        <v>2273</v>
      </c>
      <c r="U86" s="2">
        <v>3247</v>
      </c>
      <c r="V86" s="1">
        <v>7.65</v>
      </c>
      <c r="W86">
        <v>11.1</v>
      </c>
      <c r="X86" s="4">
        <v>10576</v>
      </c>
      <c r="Y86" t="s">
        <v>790</v>
      </c>
      <c r="Z86" t="s">
        <v>791</v>
      </c>
      <c r="AA86" t="s">
        <v>792</v>
      </c>
      <c r="AB86" t="s">
        <v>13133</v>
      </c>
      <c r="AC86" t="s">
        <v>794</v>
      </c>
      <c r="AD86" t="s">
        <v>795</v>
      </c>
    </row>
    <row r="87" spans="1:30">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c r="Q87" t="s">
        <v>798</v>
      </c>
      <c r="R87" t="s">
        <v>799</v>
      </c>
      <c r="S87" t="s">
        <v>169</v>
      </c>
      <c r="T87" s="2">
        <v>49999</v>
      </c>
      <c r="U87" s="2">
        <v>59999</v>
      </c>
      <c r="V87" s="1">
        <v>8.15</v>
      </c>
      <c r="W87">
        <v>12.1</v>
      </c>
      <c r="X87" s="4">
        <v>7298</v>
      </c>
      <c r="Y87" t="s">
        <v>800</v>
      </c>
      <c r="Z87" t="s">
        <v>379</v>
      </c>
      <c r="AA87" t="s">
        <v>380</v>
      </c>
      <c r="AB87" t="s">
        <v>381</v>
      </c>
      <c r="AC87" t="s">
        <v>382</v>
      </c>
      <c r="AD87" t="s">
        <v>383</v>
      </c>
    </row>
    <row r="88" spans="1:30">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c r="Q88" t="s">
        <v>803</v>
      </c>
      <c r="R88" t="s">
        <v>804</v>
      </c>
      <c r="S88" t="s">
        <v>169</v>
      </c>
      <c r="T88" s="2">
        <v>53981</v>
      </c>
      <c r="U88" s="2">
        <v>66972</v>
      </c>
      <c r="V88" s="1">
        <v>8.2799999999999994</v>
      </c>
      <c r="W88">
        <v>12.26</v>
      </c>
      <c r="X88" s="4">
        <v>4703</v>
      </c>
      <c r="Y88" t="s">
        <v>805</v>
      </c>
      <c r="Z88" t="s">
        <v>246</v>
      </c>
      <c r="AA88" t="s">
        <v>247</v>
      </c>
      <c r="AB88" t="s">
        <v>13089</v>
      </c>
      <c r="AC88" t="s">
        <v>249</v>
      </c>
      <c r="AD88" t="s">
        <v>13024</v>
      </c>
    </row>
    <row r="89" spans="1:30">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c r="Q89" t="s">
        <v>808</v>
      </c>
      <c r="R89" t="s">
        <v>809</v>
      </c>
      <c r="S89" t="s">
        <v>169</v>
      </c>
      <c r="T89" s="2">
        <v>74810</v>
      </c>
      <c r="U89" s="2">
        <v>96720</v>
      </c>
      <c r="V89" s="1">
        <v>8.19</v>
      </c>
      <c r="W89">
        <v>12.08</v>
      </c>
      <c r="X89" s="4">
        <v>7109</v>
      </c>
      <c r="Y89" t="s">
        <v>810</v>
      </c>
      <c r="Z89" t="s">
        <v>579</v>
      </c>
      <c r="AA89" t="s">
        <v>580</v>
      </c>
      <c r="AB89" t="s">
        <v>13118</v>
      </c>
      <c r="AC89" t="s">
        <v>582</v>
      </c>
      <c r="AD89" t="s">
        <v>583</v>
      </c>
    </row>
    <row r="90" spans="1:30">
      <c r="A90" t="s">
        <v>813</v>
      </c>
      <c r="B90" t="s">
        <v>814</v>
      </c>
      <c r="C90" t="s">
        <v>18</v>
      </c>
      <c r="D90">
        <v>199</v>
      </c>
      <c r="E90">
        <v>999</v>
      </c>
      <c r="F90" s="1">
        <v>0.8</v>
      </c>
      <c r="G90">
        <v>4.5</v>
      </c>
      <c r="H90" s="4">
        <v>127</v>
      </c>
      <c r="I90" t="s">
        <v>815</v>
      </c>
      <c r="J90" t="s">
        <v>816</v>
      </c>
      <c r="K90" t="s">
        <v>817</v>
      </c>
      <c r="L90" t="s">
        <v>818</v>
      </c>
      <c r="M90" t="s">
        <v>819</v>
      </c>
      <c r="N90" t="s">
        <v>820</v>
      </c>
      <c r="O90" t="s">
        <v>821</v>
      </c>
      <c r="P90" t="s">
        <v>822</v>
      </c>
      <c r="Q90" t="s">
        <v>813</v>
      </c>
      <c r="R90" t="s">
        <v>814</v>
      </c>
      <c r="S90" t="s">
        <v>18</v>
      </c>
      <c r="T90">
        <v>-94.599999999999895</v>
      </c>
      <c r="U90">
        <v>-252.77</v>
      </c>
      <c r="V90" s="1">
        <v>-410.94</v>
      </c>
      <c r="W90">
        <v>-569.11</v>
      </c>
      <c r="X90" s="4">
        <v>127</v>
      </c>
      <c r="Y90" t="s">
        <v>815</v>
      </c>
      <c r="Z90" t="s">
        <v>816</v>
      </c>
      <c r="AA90" t="s">
        <v>817</v>
      </c>
      <c r="AB90" t="s">
        <v>818</v>
      </c>
      <c r="AC90" t="s">
        <v>819</v>
      </c>
      <c r="AD90" t="s">
        <v>820</v>
      </c>
    </row>
    <row r="91" spans="1:30">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c r="Q91" t="s">
        <v>823</v>
      </c>
      <c r="R91" t="s">
        <v>824</v>
      </c>
      <c r="S91" t="s">
        <v>18</v>
      </c>
      <c r="T91">
        <v>3349</v>
      </c>
      <c r="U91" s="2">
        <v>4699</v>
      </c>
      <c r="V91" s="1">
        <v>7.72</v>
      </c>
      <c r="W91">
        <v>11.24</v>
      </c>
      <c r="X91" s="4">
        <v>24269</v>
      </c>
      <c r="Y91" t="s">
        <v>417</v>
      </c>
      <c r="Z91" t="s">
        <v>20</v>
      </c>
      <c r="AA91" t="s">
        <v>21</v>
      </c>
      <c r="AB91" t="s">
        <v>22</v>
      </c>
      <c r="AC91" t="s">
        <v>23</v>
      </c>
      <c r="AD91" t="s">
        <v>825</v>
      </c>
    </row>
    <row r="92" spans="1:30">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c r="Q92" t="s">
        <v>828</v>
      </c>
      <c r="R92" t="s">
        <v>829</v>
      </c>
      <c r="S92" t="s">
        <v>98</v>
      </c>
      <c r="T92">
        <v>-130.57</v>
      </c>
      <c r="U92">
        <v>-290.12400000000002</v>
      </c>
      <c r="V92" s="1">
        <v>-449.678</v>
      </c>
      <c r="W92">
        <v>-609.23199999999997</v>
      </c>
      <c r="X92" s="4">
        <v>10134</v>
      </c>
      <c r="Y92" t="s">
        <v>830</v>
      </c>
      <c r="Z92" t="s">
        <v>831</v>
      </c>
      <c r="AA92" t="s">
        <v>832</v>
      </c>
      <c r="AB92" t="s">
        <v>833</v>
      </c>
      <c r="AC92" t="s">
        <v>834</v>
      </c>
      <c r="AD92" t="s">
        <v>835</v>
      </c>
    </row>
    <row r="93" spans="1:30">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c r="Q93" t="s">
        <v>13134</v>
      </c>
      <c r="R93" t="s">
        <v>839</v>
      </c>
      <c r="S93" t="s">
        <v>169</v>
      </c>
      <c r="T93" s="2">
        <v>38999</v>
      </c>
      <c r="U93" s="2">
        <v>45999</v>
      </c>
      <c r="V93" s="1">
        <v>8.18</v>
      </c>
      <c r="W93">
        <v>12.16</v>
      </c>
      <c r="X93" s="4">
        <v>34899</v>
      </c>
      <c r="Y93" t="s">
        <v>840</v>
      </c>
      <c r="Z93" t="s">
        <v>265</v>
      </c>
      <c r="AA93" t="s">
        <v>266</v>
      </c>
      <c r="AB93" t="s">
        <v>267</v>
      </c>
      <c r="AC93" t="s">
        <v>268</v>
      </c>
      <c r="AD93" t="s">
        <v>269</v>
      </c>
    </row>
    <row r="94" spans="1:30">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c r="Q94" t="s">
        <v>843</v>
      </c>
      <c r="R94" t="s">
        <v>844</v>
      </c>
      <c r="S94" t="s">
        <v>18</v>
      </c>
      <c r="T94">
        <v>-145.01499999999999</v>
      </c>
      <c r="U94">
        <v>-303.298</v>
      </c>
      <c r="V94" s="1">
        <v>-461.58100000000002</v>
      </c>
      <c r="W94">
        <v>-619.86400000000003</v>
      </c>
      <c r="X94" s="4">
        <v>94363</v>
      </c>
      <c r="Y94" t="s">
        <v>49</v>
      </c>
      <c r="Z94" t="s">
        <v>50</v>
      </c>
      <c r="AA94" t="s">
        <v>51</v>
      </c>
      <c r="AB94" t="s">
        <v>13076</v>
      </c>
      <c r="AC94" t="s">
        <v>53</v>
      </c>
      <c r="AD94" t="s">
        <v>54</v>
      </c>
    </row>
    <row r="95" spans="1:30">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c r="Q95" t="s">
        <v>847</v>
      </c>
      <c r="R95" t="s">
        <v>848</v>
      </c>
      <c r="S95" t="s">
        <v>18</v>
      </c>
      <c r="T95">
        <v>-95.000000000000099</v>
      </c>
      <c r="U95">
        <v>-253.29</v>
      </c>
      <c r="V95" s="1">
        <v>-411.57999999999902</v>
      </c>
      <c r="W95">
        <v>-569.87</v>
      </c>
      <c r="X95" s="4">
        <v>425</v>
      </c>
      <c r="Y95" t="s">
        <v>849</v>
      </c>
      <c r="Z95" t="s">
        <v>850</v>
      </c>
      <c r="AA95" t="s">
        <v>851</v>
      </c>
      <c r="AB95" t="s">
        <v>13135</v>
      </c>
      <c r="AC95" t="s">
        <v>853</v>
      </c>
      <c r="AD95" t="s">
        <v>854</v>
      </c>
    </row>
    <row r="96" spans="1:30">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c r="Q96" t="s">
        <v>857</v>
      </c>
      <c r="R96" t="s">
        <v>858</v>
      </c>
      <c r="S96" t="s">
        <v>169</v>
      </c>
      <c r="T96" s="2">
        <v>62990</v>
      </c>
      <c r="U96" s="2">
        <v>84990</v>
      </c>
      <c r="V96" s="1">
        <v>7.86</v>
      </c>
      <c r="W96">
        <v>11.52</v>
      </c>
      <c r="X96" s="4">
        <v>6659</v>
      </c>
      <c r="Y96" t="s">
        <v>859</v>
      </c>
      <c r="Z96" t="s">
        <v>860</v>
      </c>
      <c r="AA96" t="s">
        <v>861</v>
      </c>
      <c r="AB96" t="s">
        <v>862</v>
      </c>
      <c r="AC96" t="s">
        <v>863</v>
      </c>
      <c r="AD96" t="s">
        <v>864</v>
      </c>
    </row>
    <row r="97" spans="1:30">
      <c r="A97" t="s">
        <v>867</v>
      </c>
      <c r="B97" t="s">
        <v>868</v>
      </c>
      <c r="C97" t="s">
        <v>98</v>
      </c>
      <c r="D97">
        <v>290</v>
      </c>
      <c r="E97">
        <v>349</v>
      </c>
      <c r="F97" s="1">
        <v>0.17</v>
      </c>
      <c r="G97">
        <v>3.7</v>
      </c>
      <c r="H97" s="4">
        <v>1977</v>
      </c>
      <c r="I97" t="s">
        <v>869</v>
      </c>
      <c r="J97" t="s">
        <v>870</v>
      </c>
      <c r="K97" t="s">
        <v>871</v>
      </c>
      <c r="L97" t="s">
        <v>872</v>
      </c>
      <c r="M97" t="s">
        <v>873</v>
      </c>
      <c r="N97" t="s">
        <v>874</v>
      </c>
      <c r="O97" t="s">
        <v>875</v>
      </c>
      <c r="P97" t="s">
        <v>876</v>
      </c>
      <c r="Q97" t="s">
        <v>867</v>
      </c>
      <c r="R97" t="s">
        <v>868</v>
      </c>
      <c r="S97" t="s">
        <v>98</v>
      </c>
      <c r="T97">
        <v>-141.215</v>
      </c>
      <c r="U97">
        <v>-261.988</v>
      </c>
      <c r="V97" s="1">
        <v>-382.76100000000002</v>
      </c>
      <c r="W97">
        <v>-503.53399999999999</v>
      </c>
      <c r="X97" s="4">
        <v>1977</v>
      </c>
      <c r="Y97" t="s">
        <v>869</v>
      </c>
      <c r="Z97" t="s">
        <v>870</v>
      </c>
      <c r="AA97" t="s">
        <v>871</v>
      </c>
      <c r="AB97" t="s">
        <v>872</v>
      </c>
      <c r="AC97" t="s">
        <v>873</v>
      </c>
      <c r="AD97" t="s">
        <v>874</v>
      </c>
    </row>
    <row r="98" spans="1:30">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c r="Q98" t="s">
        <v>877</v>
      </c>
      <c r="R98" t="s">
        <v>878</v>
      </c>
      <c r="S98" t="s">
        <v>462</v>
      </c>
      <c r="T98">
        <v>-120.355</v>
      </c>
      <c r="U98">
        <v>-273.74599999999998</v>
      </c>
      <c r="V98" s="1">
        <v>-427.137</v>
      </c>
      <c r="W98">
        <v>-580.52800000000002</v>
      </c>
      <c r="X98" s="4">
        <v>1079</v>
      </c>
      <c r="Y98" t="s">
        <v>879</v>
      </c>
      <c r="Z98" t="s">
        <v>880</v>
      </c>
      <c r="AA98" t="s">
        <v>881</v>
      </c>
      <c r="AB98" t="s">
        <v>13136</v>
      </c>
      <c r="AC98" t="s">
        <v>883</v>
      </c>
      <c r="AD98" t="s">
        <v>884</v>
      </c>
    </row>
    <row r="99" spans="1:30">
      <c r="A99" t="s">
        <v>887</v>
      </c>
      <c r="B99" t="s">
        <v>888</v>
      </c>
      <c r="C99" t="s">
        <v>18</v>
      </c>
      <c r="D99">
        <v>345</v>
      </c>
      <c r="E99">
        <v>999</v>
      </c>
      <c r="F99" s="1">
        <v>0.65</v>
      </c>
      <c r="G99">
        <v>3.7</v>
      </c>
      <c r="H99" s="4">
        <v>1097</v>
      </c>
      <c r="I99" t="s">
        <v>889</v>
      </c>
      <c r="J99" t="s">
        <v>890</v>
      </c>
      <c r="K99" t="s">
        <v>891</v>
      </c>
      <c r="L99" t="s">
        <v>892</v>
      </c>
      <c r="M99" t="s">
        <v>893</v>
      </c>
      <c r="N99" t="s">
        <v>894</v>
      </c>
      <c r="O99" t="s">
        <v>895</v>
      </c>
      <c r="P99" t="s">
        <v>896</v>
      </c>
      <c r="Q99" t="s">
        <v>887</v>
      </c>
      <c r="R99" t="s">
        <v>888</v>
      </c>
      <c r="S99" t="s">
        <v>18</v>
      </c>
      <c r="T99">
        <v>-168.47499999999999</v>
      </c>
      <c r="U99">
        <v>-370.7</v>
      </c>
      <c r="V99" s="1">
        <v>-572.92499999999995</v>
      </c>
      <c r="W99">
        <v>-775.15</v>
      </c>
      <c r="X99" s="4">
        <v>1097</v>
      </c>
      <c r="Y99" t="s">
        <v>889</v>
      </c>
      <c r="Z99" t="s">
        <v>890</v>
      </c>
      <c r="AA99" t="s">
        <v>891</v>
      </c>
      <c r="AB99" t="s">
        <v>13137</v>
      </c>
      <c r="AC99" t="s">
        <v>893</v>
      </c>
      <c r="AD99" t="s">
        <v>894</v>
      </c>
    </row>
    <row r="100" spans="1:30">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c r="Q100" t="s">
        <v>897</v>
      </c>
      <c r="R100" t="s">
        <v>898</v>
      </c>
      <c r="S100" t="s">
        <v>98</v>
      </c>
      <c r="T100" s="2">
        <v>2699</v>
      </c>
      <c r="U100" s="2">
        <v>3499</v>
      </c>
      <c r="V100" s="1">
        <v>8.58</v>
      </c>
      <c r="W100">
        <v>12.66</v>
      </c>
      <c r="X100" s="4">
        <v>22420</v>
      </c>
      <c r="Y100" t="s">
        <v>899</v>
      </c>
      <c r="Z100" t="s">
        <v>900</v>
      </c>
      <c r="AA100" t="s">
        <v>901</v>
      </c>
      <c r="AB100" t="s">
        <v>902</v>
      </c>
      <c r="AC100" t="s">
        <v>903</v>
      </c>
      <c r="AD100" t="s">
        <v>904</v>
      </c>
    </row>
    <row r="101" spans="1:30">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c r="Q101" t="s">
        <v>13138</v>
      </c>
      <c r="R101" t="s">
        <v>908</v>
      </c>
      <c r="S101" t="s">
        <v>18</v>
      </c>
      <c r="T101">
        <v>2279</v>
      </c>
      <c r="U101" s="2">
        <v>3059</v>
      </c>
      <c r="V101" s="1">
        <v>7.68</v>
      </c>
      <c r="W101">
        <v>11.26</v>
      </c>
      <c r="X101" s="4">
        <v>1045</v>
      </c>
      <c r="Y101" t="s">
        <v>909</v>
      </c>
      <c r="Z101" t="s">
        <v>910</v>
      </c>
      <c r="AA101" t="s">
        <v>911</v>
      </c>
      <c r="AB101" t="s">
        <v>912</v>
      </c>
      <c r="AC101" t="s">
        <v>913</v>
      </c>
      <c r="AD101" t="s">
        <v>914</v>
      </c>
    </row>
    <row r="102" spans="1:30">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c r="Q102" t="s">
        <v>917</v>
      </c>
      <c r="R102" t="s">
        <v>918</v>
      </c>
      <c r="S102" t="s">
        <v>462</v>
      </c>
      <c r="T102">
        <v>2649</v>
      </c>
      <c r="U102" s="2">
        <v>3799</v>
      </c>
      <c r="V102" s="1">
        <v>7.83</v>
      </c>
      <c r="W102">
        <v>11.36</v>
      </c>
      <c r="X102" s="4">
        <v>4145</v>
      </c>
      <c r="Y102" t="s">
        <v>919</v>
      </c>
      <c r="Z102" t="s">
        <v>920</v>
      </c>
      <c r="AA102" t="s">
        <v>921</v>
      </c>
      <c r="AB102" t="s">
        <v>922</v>
      </c>
      <c r="AC102" t="s">
        <v>923</v>
      </c>
      <c r="AD102" t="s">
        <v>924</v>
      </c>
    </row>
    <row r="103" spans="1:30">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c r="Q103" t="s">
        <v>927</v>
      </c>
      <c r="R103" t="s">
        <v>928</v>
      </c>
      <c r="S103" t="s">
        <v>18</v>
      </c>
      <c r="T103">
        <v>2769</v>
      </c>
      <c r="U103" s="2">
        <v>3729</v>
      </c>
      <c r="V103" s="1">
        <v>8.07</v>
      </c>
      <c r="W103">
        <v>11.84</v>
      </c>
      <c r="X103" s="4">
        <v>6547</v>
      </c>
      <c r="Y103" t="s">
        <v>498</v>
      </c>
      <c r="Z103" t="s">
        <v>929</v>
      </c>
      <c r="AA103" t="s">
        <v>930</v>
      </c>
      <c r="AB103" t="s">
        <v>931</v>
      </c>
      <c r="AC103" t="s">
        <v>932</v>
      </c>
      <c r="AD103" t="s">
        <v>933</v>
      </c>
    </row>
    <row r="104" spans="1:30">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c r="Q104" t="s">
        <v>935</v>
      </c>
      <c r="R104" t="s">
        <v>936</v>
      </c>
      <c r="S104" t="s">
        <v>462</v>
      </c>
      <c r="T104">
        <v>-145.16499999999999</v>
      </c>
      <c r="U104">
        <v>-323.49799999999999</v>
      </c>
      <c r="V104" s="1">
        <v>-501.83100000000002</v>
      </c>
      <c r="W104">
        <v>-680.16399999999999</v>
      </c>
      <c r="X104" s="4">
        <v>1588</v>
      </c>
      <c r="Y104" t="s">
        <v>937</v>
      </c>
      <c r="Z104" t="s">
        <v>938</v>
      </c>
      <c r="AA104" t="s">
        <v>939</v>
      </c>
      <c r="AB104" t="s">
        <v>940</v>
      </c>
      <c r="AC104" t="s">
        <v>941</v>
      </c>
      <c r="AD104" t="s">
        <v>942</v>
      </c>
    </row>
    <row r="105" spans="1:30">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c r="Q105" t="s">
        <v>945</v>
      </c>
      <c r="R105" t="s">
        <v>946</v>
      </c>
      <c r="S105" t="s">
        <v>169</v>
      </c>
      <c r="T105" s="2">
        <v>37999</v>
      </c>
      <c r="U105" s="2">
        <v>45999</v>
      </c>
      <c r="V105" s="1">
        <v>8.1300000000000008</v>
      </c>
      <c r="W105">
        <v>12.06</v>
      </c>
      <c r="X105" s="4">
        <v>32840</v>
      </c>
      <c r="Y105" t="s">
        <v>947</v>
      </c>
      <c r="Z105" t="s">
        <v>171</v>
      </c>
      <c r="AA105" t="s">
        <v>172</v>
      </c>
      <c r="AB105" t="s">
        <v>13084</v>
      </c>
      <c r="AC105" t="s">
        <v>174</v>
      </c>
      <c r="AD105" t="s">
        <v>948</v>
      </c>
    </row>
    <row r="106" spans="1:30">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c r="Q106" t="s">
        <v>13139</v>
      </c>
      <c r="R106" t="s">
        <v>952</v>
      </c>
      <c r="S106" t="s">
        <v>18</v>
      </c>
      <c r="T106">
        <v>-169.97499999999999</v>
      </c>
      <c r="U106">
        <v>-373.25</v>
      </c>
      <c r="V106" s="1">
        <v>-576.52499999999998</v>
      </c>
      <c r="W106">
        <v>-779.8</v>
      </c>
      <c r="X106" s="4">
        <v>13120</v>
      </c>
      <c r="Y106" t="s">
        <v>953</v>
      </c>
      <c r="Z106" t="s">
        <v>954</v>
      </c>
      <c r="AA106" t="s">
        <v>955</v>
      </c>
      <c r="AB106" t="s">
        <v>13140</v>
      </c>
      <c r="AC106" t="s">
        <v>957</v>
      </c>
      <c r="AD106" t="s">
        <v>958</v>
      </c>
    </row>
    <row r="107" spans="1:30">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c r="Q107" t="s">
        <v>961</v>
      </c>
      <c r="R107" t="s">
        <v>962</v>
      </c>
      <c r="S107" t="s">
        <v>18</v>
      </c>
      <c r="T107">
        <v>-194.9</v>
      </c>
      <c r="U107">
        <v>-413.15</v>
      </c>
      <c r="V107" s="1">
        <v>-631.4</v>
      </c>
      <c r="W107">
        <v>-849.65</v>
      </c>
      <c r="X107" s="4">
        <v>2806</v>
      </c>
      <c r="Y107" t="s">
        <v>963</v>
      </c>
      <c r="Z107" t="s">
        <v>964</v>
      </c>
      <c r="AA107" t="s">
        <v>965</v>
      </c>
      <c r="AB107" t="s">
        <v>13141</v>
      </c>
      <c r="AC107" t="s">
        <v>967</v>
      </c>
      <c r="AD107" t="s">
        <v>968</v>
      </c>
    </row>
    <row r="108" spans="1:30">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c r="Q108" t="s">
        <v>13142</v>
      </c>
      <c r="R108" t="s">
        <v>972</v>
      </c>
      <c r="S108" t="s">
        <v>18</v>
      </c>
      <c r="T108">
        <v>2149</v>
      </c>
      <c r="U108" s="2">
        <v>2999</v>
      </c>
      <c r="V108" s="1">
        <v>7.75</v>
      </c>
      <c r="W108">
        <v>11.3</v>
      </c>
      <c r="X108" s="4">
        <v>24269</v>
      </c>
      <c r="Y108" t="s">
        <v>973</v>
      </c>
      <c r="Z108" t="s">
        <v>20</v>
      </c>
      <c r="AA108" t="s">
        <v>21</v>
      </c>
      <c r="AB108" t="s">
        <v>22</v>
      </c>
      <c r="AC108" t="s">
        <v>23</v>
      </c>
      <c r="AD108" t="s">
        <v>24</v>
      </c>
    </row>
    <row r="109" spans="1:30">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c r="Q109" t="s">
        <v>13143</v>
      </c>
      <c r="R109" t="s">
        <v>976</v>
      </c>
      <c r="S109" t="s">
        <v>18</v>
      </c>
      <c r="T109">
        <v>-144.85</v>
      </c>
      <c r="U109">
        <v>-333.09</v>
      </c>
      <c r="V109" s="1">
        <v>-521.33000000000004</v>
      </c>
      <c r="W109">
        <v>-709.57</v>
      </c>
      <c r="X109" s="4">
        <v>766</v>
      </c>
      <c r="Y109" t="s">
        <v>977</v>
      </c>
      <c r="Z109" t="s">
        <v>978</v>
      </c>
      <c r="AA109" t="s">
        <v>979</v>
      </c>
      <c r="AB109" t="s">
        <v>980</v>
      </c>
      <c r="AC109" t="s">
        <v>981</v>
      </c>
      <c r="AD109" t="s">
        <v>982</v>
      </c>
    </row>
    <row r="110" spans="1:30">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c r="Q110" t="s">
        <v>985</v>
      </c>
      <c r="R110" t="s">
        <v>986</v>
      </c>
      <c r="S110" t="s">
        <v>169</v>
      </c>
      <c r="T110" s="2">
        <v>92001</v>
      </c>
      <c r="U110" s="2">
        <v>119002</v>
      </c>
      <c r="V110" s="1">
        <v>8.18</v>
      </c>
      <c r="W110">
        <v>12.06</v>
      </c>
      <c r="X110" s="4">
        <v>3587</v>
      </c>
      <c r="Y110" t="s">
        <v>987</v>
      </c>
      <c r="Z110" t="s">
        <v>988</v>
      </c>
      <c r="AA110" t="s">
        <v>989</v>
      </c>
      <c r="AB110" t="s">
        <v>990</v>
      </c>
      <c r="AC110" t="s">
        <v>991</v>
      </c>
      <c r="AD110" t="s">
        <v>992</v>
      </c>
    </row>
    <row r="111" spans="1:30">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c r="Q111" t="s">
        <v>995</v>
      </c>
      <c r="R111" t="s">
        <v>996</v>
      </c>
      <c r="S111" t="s">
        <v>18</v>
      </c>
      <c r="T111">
        <v>-45.159999999999897</v>
      </c>
      <c r="U111">
        <v>-153.602</v>
      </c>
      <c r="V111" s="1">
        <v>-262.04399999999998</v>
      </c>
      <c r="W111">
        <v>-370.48599999999999</v>
      </c>
      <c r="X111" s="4">
        <v>24871</v>
      </c>
      <c r="Y111" t="s">
        <v>997</v>
      </c>
      <c r="Z111" t="s">
        <v>69</v>
      </c>
      <c r="AA111" t="s">
        <v>70</v>
      </c>
      <c r="AB111" t="s">
        <v>71</v>
      </c>
      <c r="AC111" t="s">
        <v>72</v>
      </c>
      <c r="AD111" t="s">
        <v>998</v>
      </c>
    </row>
    <row r="112" spans="1:30">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c r="Q112" t="s">
        <v>1001</v>
      </c>
      <c r="R112" t="s">
        <v>1002</v>
      </c>
      <c r="S112" t="s">
        <v>508</v>
      </c>
      <c r="T112" s="2">
        <v>32610</v>
      </c>
      <c r="U112" s="2">
        <v>45220</v>
      </c>
      <c r="V112" s="1">
        <v>7.57</v>
      </c>
      <c r="W112">
        <v>11.04</v>
      </c>
      <c r="X112" s="4">
        <v>2581</v>
      </c>
      <c r="Y112" t="s">
        <v>1003</v>
      </c>
      <c r="Z112" t="s">
        <v>1004</v>
      </c>
      <c r="AA112" t="s">
        <v>1005</v>
      </c>
      <c r="AB112" t="s">
        <v>1006</v>
      </c>
      <c r="AC112" t="s">
        <v>1007</v>
      </c>
      <c r="AD112" t="s">
        <v>1008</v>
      </c>
    </row>
    <row r="113" spans="1:30">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c r="Q113" t="s">
        <v>1011</v>
      </c>
      <c r="R113" t="s">
        <v>1012</v>
      </c>
      <c r="S113" t="s">
        <v>18</v>
      </c>
      <c r="T113">
        <v>-131.88499999999999</v>
      </c>
      <c r="U113">
        <v>-312.35199999999998</v>
      </c>
      <c r="V113" s="1">
        <v>-492.81900000000002</v>
      </c>
      <c r="W113">
        <v>-673.28599999999994</v>
      </c>
      <c r="X113" s="4">
        <v>20850</v>
      </c>
      <c r="Y113" t="s">
        <v>13144</v>
      </c>
      <c r="Z113" t="s">
        <v>295</v>
      </c>
      <c r="AA113" t="s">
        <v>296</v>
      </c>
      <c r="AB113" t="s">
        <v>13092</v>
      </c>
      <c r="AC113" t="s">
        <v>298</v>
      </c>
      <c r="AD113" t="s">
        <v>299</v>
      </c>
    </row>
    <row r="114" spans="1:30">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c r="Q114" t="s">
        <v>1016</v>
      </c>
      <c r="R114" t="s">
        <v>1017</v>
      </c>
      <c r="S114" t="s">
        <v>169</v>
      </c>
      <c r="T114" s="2">
        <v>31990</v>
      </c>
      <c r="U114" s="2">
        <v>39990</v>
      </c>
      <c r="V114" s="1">
        <v>8.27</v>
      </c>
      <c r="W114">
        <v>12.24</v>
      </c>
      <c r="X114" s="4">
        <v>1035</v>
      </c>
      <c r="Y114" t="s">
        <v>1018</v>
      </c>
      <c r="Z114" t="s">
        <v>1019</v>
      </c>
      <c r="AA114" t="s">
        <v>1020</v>
      </c>
      <c r="AB114" t="s">
        <v>1021</v>
      </c>
      <c r="AC114" t="s">
        <v>1022</v>
      </c>
      <c r="AD114" t="s">
        <v>1023</v>
      </c>
    </row>
    <row r="115" spans="1:30">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c r="Q115" t="s">
        <v>13145</v>
      </c>
      <c r="R115" t="s">
        <v>1027</v>
      </c>
      <c r="S115" t="s">
        <v>18</v>
      </c>
      <c r="T115">
        <v>-195.1</v>
      </c>
      <c r="U115">
        <v>-413.41</v>
      </c>
      <c r="V115" s="1">
        <v>-631.72</v>
      </c>
      <c r="W115">
        <v>-850.03</v>
      </c>
      <c r="X115" s="4">
        <v>1780</v>
      </c>
      <c r="Y115" t="s">
        <v>1028</v>
      </c>
      <c r="Z115" t="s">
        <v>700</v>
      </c>
      <c r="AA115" t="s">
        <v>701</v>
      </c>
      <c r="AB115" t="s">
        <v>702</v>
      </c>
      <c r="AC115" t="s">
        <v>703</v>
      </c>
      <c r="AD115" t="s">
        <v>704</v>
      </c>
    </row>
    <row r="116" spans="1:30">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c r="Q116" t="s">
        <v>1031</v>
      </c>
      <c r="R116" t="s">
        <v>1032</v>
      </c>
      <c r="S116" t="s">
        <v>462</v>
      </c>
      <c r="T116">
        <v>3599</v>
      </c>
      <c r="U116" s="2">
        <v>5199</v>
      </c>
      <c r="V116" s="1">
        <v>8.1999999999999993</v>
      </c>
      <c r="W116">
        <v>11.9</v>
      </c>
      <c r="X116" s="4">
        <v>505</v>
      </c>
      <c r="Y116" t="s">
        <v>1033</v>
      </c>
      <c r="Z116" t="s">
        <v>1034</v>
      </c>
      <c r="AA116" t="s">
        <v>1035</v>
      </c>
      <c r="AB116" t="s">
        <v>13146</v>
      </c>
      <c r="AC116" t="s">
        <v>1037</v>
      </c>
      <c r="AD116" t="s">
        <v>1038</v>
      </c>
    </row>
    <row r="117" spans="1:30">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c r="Q117" t="s">
        <v>1041</v>
      </c>
      <c r="R117" t="s">
        <v>1042</v>
      </c>
      <c r="S117" t="s">
        <v>18</v>
      </c>
      <c r="T117">
        <v>-100.66500000000001</v>
      </c>
      <c r="U117">
        <v>-202.28800000000001</v>
      </c>
      <c r="V117" s="1">
        <v>-303.911</v>
      </c>
      <c r="W117">
        <v>-405.53399999999999</v>
      </c>
      <c r="X117" s="4">
        <v>1717</v>
      </c>
      <c r="Y117" t="s">
        <v>1043</v>
      </c>
      <c r="Z117" t="s">
        <v>1044</v>
      </c>
      <c r="AA117" t="s">
        <v>1045</v>
      </c>
      <c r="AB117" t="s">
        <v>1046</v>
      </c>
      <c r="AC117" t="s">
        <v>1047</v>
      </c>
      <c r="AD117" t="s">
        <v>1048</v>
      </c>
    </row>
    <row r="118" spans="1:30">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c r="Q118" t="s">
        <v>1051</v>
      </c>
      <c r="R118" t="s">
        <v>1052</v>
      </c>
      <c r="S118" t="s">
        <v>462</v>
      </c>
      <c r="T118" s="2">
        <v>2699</v>
      </c>
      <c r="U118" s="2">
        <v>3399</v>
      </c>
      <c r="V118" s="1">
        <v>6.85</v>
      </c>
      <c r="W118">
        <v>10.1</v>
      </c>
      <c r="X118" s="4">
        <v>590</v>
      </c>
      <c r="Y118" t="s">
        <v>1053</v>
      </c>
      <c r="Z118" t="s">
        <v>1054</v>
      </c>
      <c r="AA118" t="s">
        <v>1055</v>
      </c>
      <c r="AB118" t="s">
        <v>13147</v>
      </c>
      <c r="AC118" t="s">
        <v>1057</v>
      </c>
      <c r="AD118" t="s">
        <v>1058</v>
      </c>
    </row>
    <row r="119" spans="1:30">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c r="Q119" t="s">
        <v>1061</v>
      </c>
      <c r="R119" t="s">
        <v>1062</v>
      </c>
      <c r="S119" t="s">
        <v>18</v>
      </c>
      <c r="T119">
        <v>-169.67500000000001</v>
      </c>
      <c r="U119">
        <v>-372.56</v>
      </c>
      <c r="V119" s="1">
        <v>-575.44500000000005</v>
      </c>
      <c r="W119">
        <v>-778.33</v>
      </c>
      <c r="X119" s="4">
        <v>1121</v>
      </c>
      <c r="Y119" t="s">
        <v>1063</v>
      </c>
      <c r="Z119" t="s">
        <v>1064</v>
      </c>
      <c r="AA119" t="s">
        <v>1065</v>
      </c>
      <c r="AB119" t="s">
        <v>1066</v>
      </c>
      <c r="AC119" t="s">
        <v>1067</v>
      </c>
      <c r="AD119" t="s">
        <v>1068</v>
      </c>
    </row>
    <row r="120" spans="1:30">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c r="Q120" t="s">
        <v>1071</v>
      </c>
      <c r="R120" t="s">
        <v>1072</v>
      </c>
      <c r="S120" t="s">
        <v>18</v>
      </c>
      <c r="T120">
        <v>-70.075000000000003</v>
      </c>
      <c r="U120">
        <v>-213.39</v>
      </c>
      <c r="V120" s="1">
        <v>-356.70499999999998</v>
      </c>
      <c r="W120">
        <v>-500.02</v>
      </c>
      <c r="X120" s="4">
        <v>1313</v>
      </c>
      <c r="Y120" t="s">
        <v>1073</v>
      </c>
      <c r="Z120" t="s">
        <v>589</v>
      </c>
      <c r="AA120" t="s">
        <v>590</v>
      </c>
      <c r="AB120" t="s">
        <v>591</v>
      </c>
      <c r="AC120" t="s">
        <v>592</v>
      </c>
      <c r="AD120" t="s">
        <v>593</v>
      </c>
    </row>
    <row r="121" spans="1:30">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c r="Q121" t="s">
        <v>1076</v>
      </c>
      <c r="R121" t="s">
        <v>1077</v>
      </c>
      <c r="S121" t="s">
        <v>18</v>
      </c>
      <c r="T121">
        <v>-109.825</v>
      </c>
      <c r="U121">
        <v>-266.91000000000003</v>
      </c>
      <c r="V121" s="1">
        <v>-423.995</v>
      </c>
      <c r="W121">
        <v>-581.08000000000004</v>
      </c>
      <c r="X121" s="4">
        <v>132</v>
      </c>
      <c r="Y121" t="s">
        <v>1078</v>
      </c>
      <c r="Z121" t="s">
        <v>1079</v>
      </c>
      <c r="AA121" t="s">
        <v>1080</v>
      </c>
      <c r="AB121" t="s">
        <v>13148</v>
      </c>
      <c r="AC121" t="s">
        <v>1082</v>
      </c>
      <c r="AD121" t="s">
        <v>1083</v>
      </c>
    </row>
    <row r="122" spans="1:30">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c r="Q122" t="s">
        <v>1086</v>
      </c>
      <c r="R122" t="s">
        <v>1087</v>
      </c>
      <c r="S122" t="s">
        <v>18</v>
      </c>
      <c r="T122" s="2">
        <v>2399</v>
      </c>
      <c r="U122" s="2">
        <v>2799</v>
      </c>
      <c r="V122" s="1">
        <v>8.6</v>
      </c>
      <c r="W122">
        <v>12.8</v>
      </c>
      <c r="X122" s="4">
        <v>1951</v>
      </c>
      <c r="Y122" t="s">
        <v>1088</v>
      </c>
      <c r="Z122" t="s">
        <v>1089</v>
      </c>
      <c r="AA122" t="s">
        <v>1090</v>
      </c>
      <c r="AB122" t="s">
        <v>13149</v>
      </c>
      <c r="AC122" t="s">
        <v>1092</v>
      </c>
      <c r="AD122" t="s">
        <v>1093</v>
      </c>
    </row>
    <row r="123" spans="1:30">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c r="Q123" t="s">
        <v>1096</v>
      </c>
      <c r="R123" t="s">
        <v>1097</v>
      </c>
      <c r="S123" t="s">
        <v>462</v>
      </c>
      <c r="T123" s="2">
        <v>6499</v>
      </c>
      <c r="U123" s="2">
        <v>8999</v>
      </c>
      <c r="V123" s="1">
        <v>6.77</v>
      </c>
      <c r="W123">
        <v>9.84</v>
      </c>
      <c r="X123" s="4">
        <v>37</v>
      </c>
      <c r="Y123" t="s">
        <v>1098</v>
      </c>
      <c r="Z123" t="s">
        <v>1099</v>
      </c>
      <c r="AA123" t="s">
        <v>1100</v>
      </c>
      <c r="AB123" t="s">
        <v>1101</v>
      </c>
      <c r="AC123" t="s">
        <v>1102</v>
      </c>
      <c r="AD123" t="s">
        <v>1103</v>
      </c>
    </row>
    <row r="124" spans="1:30">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c r="Q124" t="s">
        <v>13150</v>
      </c>
      <c r="R124" t="s">
        <v>1107</v>
      </c>
      <c r="S124" t="s">
        <v>169</v>
      </c>
      <c r="T124" s="2">
        <v>23499</v>
      </c>
      <c r="U124" s="2">
        <v>30999</v>
      </c>
      <c r="V124" s="1">
        <v>8.1300000000000008</v>
      </c>
      <c r="W124">
        <v>11.96</v>
      </c>
      <c r="X124" s="4">
        <v>592</v>
      </c>
      <c r="Y124" t="s">
        <v>1108</v>
      </c>
      <c r="Z124" t="s">
        <v>1109</v>
      </c>
      <c r="AA124" t="s">
        <v>1110</v>
      </c>
      <c r="AB124" t="s">
        <v>1111</v>
      </c>
      <c r="AC124" t="s">
        <v>1112</v>
      </c>
      <c r="AD124" t="s">
        <v>1113</v>
      </c>
    </row>
    <row r="125" spans="1:30">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c r="Q125" t="s">
        <v>13151</v>
      </c>
      <c r="R125" t="s">
        <v>1117</v>
      </c>
      <c r="S125" t="s">
        <v>169</v>
      </c>
      <c r="T125" s="2">
        <v>68990</v>
      </c>
      <c r="U125" s="2">
        <v>92990</v>
      </c>
      <c r="V125" s="1">
        <v>7.67</v>
      </c>
      <c r="W125">
        <v>11.24</v>
      </c>
      <c r="X125" s="4">
        <v>1259</v>
      </c>
      <c r="Y125" t="s">
        <v>1118</v>
      </c>
      <c r="Z125" t="s">
        <v>1119</v>
      </c>
      <c r="AA125" t="s">
        <v>1120</v>
      </c>
      <c r="AB125" t="s">
        <v>13152</v>
      </c>
      <c r="AC125" t="s">
        <v>1122</v>
      </c>
      <c r="AD125" t="s">
        <v>1123</v>
      </c>
    </row>
    <row r="126" spans="1:30">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c r="Q126" t="s">
        <v>1126</v>
      </c>
      <c r="R126" t="s">
        <v>1127</v>
      </c>
      <c r="S126" t="s">
        <v>169</v>
      </c>
      <c r="T126" s="2">
        <v>56999</v>
      </c>
      <c r="U126" s="2">
        <v>68999</v>
      </c>
      <c r="V126" s="1">
        <v>8.1300000000000008</v>
      </c>
      <c r="W126">
        <v>12.06</v>
      </c>
      <c r="X126" s="4">
        <v>45238</v>
      </c>
      <c r="Y126" t="s">
        <v>1128</v>
      </c>
      <c r="Z126" t="s">
        <v>609</v>
      </c>
      <c r="AA126" t="s">
        <v>610</v>
      </c>
      <c r="AB126" t="s">
        <v>13120</v>
      </c>
      <c r="AC126" t="s">
        <v>612</v>
      </c>
      <c r="AD126" t="s">
        <v>613</v>
      </c>
    </row>
    <row r="127" spans="1:30">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c r="Q127" t="s">
        <v>1131</v>
      </c>
      <c r="R127" t="s">
        <v>1132</v>
      </c>
      <c r="S127" t="s">
        <v>129</v>
      </c>
      <c r="T127">
        <v>2601</v>
      </c>
      <c r="U127" s="2">
        <v>3502</v>
      </c>
      <c r="V127" s="1">
        <v>7.67</v>
      </c>
      <c r="W127">
        <v>11.24</v>
      </c>
      <c r="X127" s="4">
        <v>28638</v>
      </c>
      <c r="Y127" t="s">
        <v>1133</v>
      </c>
      <c r="Z127" t="s">
        <v>1134</v>
      </c>
      <c r="AA127" t="s">
        <v>1135</v>
      </c>
      <c r="AB127" t="s">
        <v>1136</v>
      </c>
      <c r="AC127" t="s">
        <v>1137</v>
      </c>
      <c r="AD127" t="s">
        <v>1138</v>
      </c>
    </row>
    <row r="128" spans="1:30">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c r="Q128" t="s">
        <v>13153</v>
      </c>
      <c r="R128" t="s">
        <v>1142</v>
      </c>
      <c r="S128" t="s">
        <v>129</v>
      </c>
      <c r="T128">
        <v>-109.89</v>
      </c>
      <c r="U128">
        <v>-236.738</v>
      </c>
      <c r="V128" s="1">
        <v>-363.58600000000001</v>
      </c>
      <c r="W128">
        <v>-490.43400000000003</v>
      </c>
      <c r="X128" s="4">
        <v>12835</v>
      </c>
      <c r="Y128" t="s">
        <v>1143</v>
      </c>
      <c r="Z128" t="s">
        <v>1144</v>
      </c>
      <c r="AA128" t="s">
        <v>1145</v>
      </c>
      <c r="AB128" t="s">
        <v>1146</v>
      </c>
      <c r="AC128" t="s">
        <v>1147</v>
      </c>
      <c r="AD128" t="s">
        <v>1148</v>
      </c>
    </row>
    <row r="129" spans="1:30">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c r="Q129" t="s">
        <v>1151</v>
      </c>
      <c r="R129" t="s">
        <v>1152</v>
      </c>
      <c r="S129" t="s">
        <v>169</v>
      </c>
      <c r="T129" s="2">
        <v>45981</v>
      </c>
      <c r="U129" s="2">
        <v>63972</v>
      </c>
      <c r="V129" s="1">
        <v>7.76</v>
      </c>
      <c r="W129">
        <v>11.32</v>
      </c>
      <c r="X129" s="4">
        <v>1269</v>
      </c>
      <c r="Y129" t="s">
        <v>1153</v>
      </c>
      <c r="Z129" t="s">
        <v>1154</v>
      </c>
      <c r="AA129" t="s">
        <v>1155</v>
      </c>
      <c r="AB129" t="s">
        <v>1156</v>
      </c>
      <c r="AC129" t="s">
        <v>1157</v>
      </c>
      <c r="AD129" t="s">
        <v>1158</v>
      </c>
    </row>
    <row r="130" spans="1:30">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c r="Q130" t="s">
        <v>1161</v>
      </c>
      <c r="R130" t="s">
        <v>1162</v>
      </c>
      <c r="S130" t="s">
        <v>462</v>
      </c>
      <c r="T130">
        <v>-170.09</v>
      </c>
      <c r="U130">
        <v>-333.388000000001</v>
      </c>
      <c r="V130" s="1">
        <v>-496.686000000001</v>
      </c>
      <c r="W130">
        <v>-659.98400000000004</v>
      </c>
      <c r="X130" s="4">
        <v>284</v>
      </c>
      <c r="Y130" t="s">
        <v>1163</v>
      </c>
      <c r="Z130" t="s">
        <v>1164</v>
      </c>
      <c r="AA130" t="s">
        <v>1165</v>
      </c>
      <c r="AB130" t="s">
        <v>13154</v>
      </c>
      <c r="AC130" t="s">
        <v>1167</v>
      </c>
      <c r="AD130" t="s">
        <v>1168</v>
      </c>
    </row>
    <row r="131" spans="1:30">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c r="Q131" t="s">
        <v>1171</v>
      </c>
      <c r="R131" t="s">
        <v>1172</v>
      </c>
      <c r="S131" t="s">
        <v>1173</v>
      </c>
      <c r="T131">
        <v>1911</v>
      </c>
      <c r="U131" s="2">
        <v>2622</v>
      </c>
      <c r="V131" s="1">
        <v>8.2100000000000009</v>
      </c>
      <c r="W131">
        <v>12.02</v>
      </c>
      <c r="X131" s="4">
        <v>69538</v>
      </c>
      <c r="Y131" t="s">
        <v>1174</v>
      </c>
      <c r="Z131" t="s">
        <v>1175</v>
      </c>
      <c r="AA131" t="s">
        <v>1176</v>
      </c>
      <c r="AB131" t="s">
        <v>1177</v>
      </c>
      <c r="AC131" t="s">
        <v>1178</v>
      </c>
      <c r="AD131" t="s">
        <v>1179</v>
      </c>
    </row>
    <row r="132" spans="1:30">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c r="Q132" t="s">
        <v>1182</v>
      </c>
      <c r="R132" t="s">
        <v>1183</v>
      </c>
      <c r="S132" t="s">
        <v>169</v>
      </c>
      <c r="T132" s="2">
        <v>45981</v>
      </c>
      <c r="U132" s="2">
        <v>56972</v>
      </c>
      <c r="V132" s="1">
        <v>8.2899999999999991</v>
      </c>
      <c r="W132">
        <v>12.28</v>
      </c>
      <c r="X132" s="4">
        <v>4703</v>
      </c>
      <c r="Y132" t="s">
        <v>805</v>
      </c>
      <c r="Z132" t="s">
        <v>246</v>
      </c>
      <c r="AA132" t="s">
        <v>247</v>
      </c>
      <c r="AB132" t="s">
        <v>13089</v>
      </c>
      <c r="AC132" t="s">
        <v>249</v>
      </c>
      <c r="AD132" t="s">
        <v>13024</v>
      </c>
    </row>
    <row r="133" spans="1:30">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c r="Q133" t="s">
        <v>1186</v>
      </c>
      <c r="R133" t="s">
        <v>1187</v>
      </c>
      <c r="S133" t="s">
        <v>18</v>
      </c>
      <c r="T133">
        <v>-194.9</v>
      </c>
      <c r="U133">
        <v>-413.15</v>
      </c>
      <c r="V133" s="1">
        <v>-631.4</v>
      </c>
      <c r="W133">
        <v>-849.65</v>
      </c>
      <c r="X133" s="4">
        <v>2806</v>
      </c>
      <c r="Y133" t="s">
        <v>1188</v>
      </c>
      <c r="Z133" t="s">
        <v>964</v>
      </c>
      <c r="AA133" t="s">
        <v>965</v>
      </c>
      <c r="AB133" t="s">
        <v>13141</v>
      </c>
      <c r="AC133" t="s">
        <v>967</v>
      </c>
      <c r="AD133" t="s">
        <v>968</v>
      </c>
    </row>
    <row r="134" spans="1:30">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c r="Q134" t="s">
        <v>1191</v>
      </c>
      <c r="R134" t="s">
        <v>1192</v>
      </c>
      <c r="S134" t="s">
        <v>1193</v>
      </c>
      <c r="T134">
        <v>2249</v>
      </c>
      <c r="U134" s="2">
        <v>3199</v>
      </c>
      <c r="V134" s="1">
        <v>7.27</v>
      </c>
      <c r="W134">
        <v>10.54</v>
      </c>
      <c r="X134" s="4">
        <v>3295</v>
      </c>
      <c r="Y134" t="s">
        <v>1194</v>
      </c>
      <c r="Z134" t="s">
        <v>1195</v>
      </c>
      <c r="AA134" t="s">
        <v>1196</v>
      </c>
      <c r="AB134" t="s">
        <v>1197</v>
      </c>
      <c r="AC134" t="s">
        <v>1198</v>
      </c>
      <c r="AD134" t="s">
        <v>1199</v>
      </c>
    </row>
    <row r="135" spans="1:30">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c r="Q135" t="s">
        <v>1202</v>
      </c>
      <c r="R135" t="s">
        <v>1203</v>
      </c>
      <c r="S135" t="s">
        <v>18</v>
      </c>
      <c r="T135">
        <v>-85.4</v>
      </c>
      <c r="U135">
        <v>-167.79</v>
      </c>
      <c r="V135" s="1">
        <v>-250.18</v>
      </c>
      <c r="W135">
        <v>-332.57</v>
      </c>
      <c r="X135" s="4">
        <v>81</v>
      </c>
      <c r="Y135" t="s">
        <v>1204</v>
      </c>
      <c r="Z135" t="s">
        <v>1205</v>
      </c>
      <c r="AA135" t="s">
        <v>1206</v>
      </c>
      <c r="AB135" t="s">
        <v>1207</v>
      </c>
      <c r="AC135" t="s">
        <v>1208</v>
      </c>
      <c r="AD135" t="s">
        <v>1209</v>
      </c>
    </row>
    <row r="136" spans="1:30">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c r="Q136" t="s">
        <v>13155</v>
      </c>
      <c r="R136" t="s">
        <v>1213</v>
      </c>
      <c r="S136" t="s">
        <v>18</v>
      </c>
      <c r="T136">
        <v>2311</v>
      </c>
      <c r="U136" s="2">
        <v>3122</v>
      </c>
      <c r="V136" s="1">
        <v>7.86</v>
      </c>
      <c r="W136">
        <v>11.52</v>
      </c>
      <c r="X136" s="4">
        <v>42301</v>
      </c>
      <c r="Y136" t="s">
        <v>1214</v>
      </c>
      <c r="Z136" t="s">
        <v>1215</v>
      </c>
      <c r="AA136" t="s">
        <v>1216</v>
      </c>
      <c r="AB136" t="s">
        <v>13156</v>
      </c>
      <c r="AC136" t="s">
        <v>1218</v>
      </c>
      <c r="AD136" t="s">
        <v>1219</v>
      </c>
    </row>
    <row r="137" spans="1:30">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c r="Q137" t="s">
        <v>13157</v>
      </c>
      <c r="R137" t="s">
        <v>1223</v>
      </c>
      <c r="S137" t="s">
        <v>169</v>
      </c>
      <c r="T137" s="2">
        <v>68990</v>
      </c>
      <c r="U137" s="2">
        <v>87990</v>
      </c>
      <c r="V137" s="1">
        <v>8.2200000000000006</v>
      </c>
      <c r="W137">
        <v>12.14</v>
      </c>
      <c r="X137" s="4">
        <v>1376</v>
      </c>
      <c r="Y137" t="s">
        <v>1224</v>
      </c>
      <c r="Z137" t="s">
        <v>1225</v>
      </c>
      <c r="AA137" t="s">
        <v>1226</v>
      </c>
      <c r="AB137" t="s">
        <v>1227</v>
      </c>
      <c r="AC137" t="s">
        <v>1228</v>
      </c>
      <c r="AD137" t="s">
        <v>1229</v>
      </c>
    </row>
    <row r="138" spans="1:30">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c r="Q138" t="s">
        <v>1232</v>
      </c>
      <c r="R138" t="s">
        <v>1233</v>
      </c>
      <c r="S138" t="s">
        <v>18</v>
      </c>
      <c r="T138">
        <v>-120.235</v>
      </c>
      <c r="U138">
        <v>-286.79199999999997</v>
      </c>
      <c r="V138" s="1">
        <v>-453.34899999999999</v>
      </c>
      <c r="W138">
        <v>-619.90599999999995</v>
      </c>
      <c r="X138" s="4">
        <v>1075</v>
      </c>
      <c r="Y138" t="s">
        <v>1234</v>
      </c>
      <c r="Z138" t="s">
        <v>343</v>
      </c>
      <c r="AA138" t="s">
        <v>344</v>
      </c>
      <c r="AB138" t="s">
        <v>345</v>
      </c>
      <c r="AC138" t="s">
        <v>346</v>
      </c>
      <c r="AD138" t="s">
        <v>347</v>
      </c>
    </row>
    <row r="139" spans="1:30">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c r="Q139" t="s">
        <v>1237</v>
      </c>
      <c r="R139" t="s">
        <v>1238</v>
      </c>
      <c r="S139" t="s">
        <v>129</v>
      </c>
      <c r="T139">
        <v>3799</v>
      </c>
      <c r="U139" s="2">
        <v>5199</v>
      </c>
      <c r="V139" s="1">
        <v>8.6199999999999992</v>
      </c>
      <c r="W139">
        <v>12.64</v>
      </c>
      <c r="X139" s="4">
        <v>3664</v>
      </c>
      <c r="Y139" t="s">
        <v>1239</v>
      </c>
      <c r="Z139" t="s">
        <v>1240</v>
      </c>
      <c r="AA139" t="s">
        <v>1241</v>
      </c>
      <c r="AB139" t="s">
        <v>1242</v>
      </c>
      <c r="AC139" t="s">
        <v>1243</v>
      </c>
      <c r="AD139" t="s">
        <v>1244</v>
      </c>
    </row>
    <row r="140" spans="1:30">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c r="Q140" t="s">
        <v>13158</v>
      </c>
      <c r="R140" t="s">
        <v>1248</v>
      </c>
      <c r="S140" t="s">
        <v>462</v>
      </c>
      <c r="T140">
        <v>-195.6</v>
      </c>
      <c r="U140">
        <v>-354.03</v>
      </c>
      <c r="V140" s="1">
        <v>-512.46</v>
      </c>
      <c r="W140">
        <v>-670.89</v>
      </c>
      <c r="X140" s="4">
        <v>1951</v>
      </c>
      <c r="Y140" t="s">
        <v>1249</v>
      </c>
      <c r="Z140" t="s">
        <v>1250</v>
      </c>
      <c r="AA140" t="s">
        <v>1251</v>
      </c>
      <c r="AB140" t="s">
        <v>1252</v>
      </c>
      <c r="AC140" t="s">
        <v>1253</v>
      </c>
      <c r="AD140" t="s">
        <v>1254</v>
      </c>
    </row>
    <row r="141" spans="1:30">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c r="Q141" t="s">
        <v>1257</v>
      </c>
      <c r="R141" t="s">
        <v>1258</v>
      </c>
      <c r="S141" t="s">
        <v>18</v>
      </c>
      <c r="T141">
        <v>-169.95</v>
      </c>
      <c r="U141">
        <v>-343.21</v>
      </c>
      <c r="V141" s="1">
        <v>-516.47</v>
      </c>
      <c r="W141">
        <v>-689.73</v>
      </c>
      <c r="X141" s="4">
        <v>20850</v>
      </c>
      <c r="Y141" t="s">
        <v>1259</v>
      </c>
      <c r="Z141" t="s">
        <v>295</v>
      </c>
      <c r="AA141" t="s">
        <v>296</v>
      </c>
      <c r="AB141" t="s">
        <v>13092</v>
      </c>
      <c r="AC141" t="s">
        <v>298</v>
      </c>
      <c r="AD141" t="s">
        <v>299</v>
      </c>
    </row>
    <row r="142" spans="1:30">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c r="Q142" t="s">
        <v>1262</v>
      </c>
      <c r="R142" t="s">
        <v>1263</v>
      </c>
      <c r="S142" t="s">
        <v>18</v>
      </c>
      <c r="T142">
        <v>1799</v>
      </c>
      <c r="U142" s="2">
        <v>2499</v>
      </c>
      <c r="V142" s="1">
        <v>7.56</v>
      </c>
      <c r="W142">
        <v>11.02</v>
      </c>
      <c r="X142" s="4">
        <v>2685</v>
      </c>
      <c r="Y142" t="s">
        <v>1264</v>
      </c>
      <c r="Z142" t="s">
        <v>1265</v>
      </c>
      <c r="AA142" t="s">
        <v>1266</v>
      </c>
      <c r="AB142" t="s">
        <v>1267</v>
      </c>
      <c r="AC142" t="s">
        <v>1268</v>
      </c>
      <c r="AD142" t="s">
        <v>1269</v>
      </c>
    </row>
    <row r="143" spans="1:30">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c r="Q143" t="s">
        <v>1272</v>
      </c>
      <c r="R143" t="s">
        <v>1273</v>
      </c>
      <c r="S143" t="s">
        <v>98</v>
      </c>
      <c r="T143" s="2">
        <v>4299</v>
      </c>
      <c r="U143" s="2">
        <v>5599</v>
      </c>
      <c r="V143" s="1">
        <v>8.3699999999999992</v>
      </c>
      <c r="W143">
        <v>12.34</v>
      </c>
      <c r="X143" s="4">
        <v>24780</v>
      </c>
      <c r="Y143" t="s">
        <v>1274</v>
      </c>
      <c r="Z143" t="s">
        <v>484</v>
      </c>
      <c r="AA143" t="s">
        <v>485</v>
      </c>
      <c r="AB143" t="s">
        <v>13108</v>
      </c>
      <c r="AC143" t="s">
        <v>487</v>
      </c>
      <c r="AD143" t="s">
        <v>488</v>
      </c>
    </row>
    <row r="144" spans="1:30">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c r="Q144" t="s">
        <v>13159</v>
      </c>
      <c r="R144" t="s">
        <v>1278</v>
      </c>
      <c r="S144" t="s">
        <v>462</v>
      </c>
      <c r="T144">
        <v>1543</v>
      </c>
      <c r="U144" s="2">
        <v>1987</v>
      </c>
      <c r="V144" s="1">
        <v>6</v>
      </c>
      <c r="W144">
        <v>8.8000000000000007</v>
      </c>
      <c r="X144" s="4">
        <v>285</v>
      </c>
      <c r="Y144" t="s">
        <v>1279</v>
      </c>
      <c r="Z144" t="s">
        <v>1280</v>
      </c>
      <c r="AA144" t="s">
        <v>1281</v>
      </c>
      <c r="AB144" t="s">
        <v>1282</v>
      </c>
      <c r="AC144" t="s">
        <v>1283</v>
      </c>
      <c r="AD144" t="s">
        <v>1284</v>
      </c>
    </row>
    <row r="145" spans="1:30">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c r="Q145" t="s">
        <v>1287</v>
      </c>
      <c r="R145" t="s">
        <v>1288</v>
      </c>
      <c r="S145" t="s">
        <v>98</v>
      </c>
      <c r="T145">
        <v>1929</v>
      </c>
      <c r="U145" s="2">
        <v>2519</v>
      </c>
      <c r="V145" s="1">
        <v>7.96</v>
      </c>
      <c r="W145">
        <v>11.72</v>
      </c>
      <c r="X145" s="4">
        <v>179692</v>
      </c>
      <c r="Y145" t="s">
        <v>13160</v>
      </c>
      <c r="Z145" t="s">
        <v>100</v>
      </c>
      <c r="AA145" t="s">
        <v>101</v>
      </c>
      <c r="AB145" t="s">
        <v>102</v>
      </c>
      <c r="AC145" t="s">
        <v>103</v>
      </c>
      <c r="AD145" t="s">
        <v>104</v>
      </c>
    </row>
    <row r="146" spans="1:30">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c r="Q146" t="s">
        <v>1292</v>
      </c>
      <c r="R146" t="s">
        <v>1293</v>
      </c>
      <c r="S146" t="s">
        <v>169</v>
      </c>
      <c r="T146" s="2">
        <v>15999</v>
      </c>
      <c r="U146" s="2">
        <v>18999</v>
      </c>
      <c r="V146" s="1">
        <v>8.17</v>
      </c>
      <c r="W146">
        <v>12.14</v>
      </c>
      <c r="X146" s="4">
        <v>6088</v>
      </c>
      <c r="Y146" t="s">
        <v>1294</v>
      </c>
      <c r="Z146" t="s">
        <v>1295</v>
      </c>
      <c r="AA146" t="s">
        <v>1296</v>
      </c>
      <c r="AB146" t="s">
        <v>1297</v>
      </c>
      <c r="AC146" t="s">
        <v>1298</v>
      </c>
      <c r="AD146" t="s">
        <v>1299</v>
      </c>
    </row>
    <row r="147" spans="1:30">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c r="Q147" t="s">
        <v>1302</v>
      </c>
      <c r="R147" t="s">
        <v>1303</v>
      </c>
      <c r="S147" t="s">
        <v>462</v>
      </c>
      <c r="T147">
        <v>-93.495000000000005</v>
      </c>
      <c r="U147">
        <v>-200.72399999999999</v>
      </c>
      <c r="V147" s="1">
        <v>-307.95299999999997</v>
      </c>
      <c r="W147">
        <v>-415.18200000000002</v>
      </c>
      <c r="X147" s="4">
        <v>1383</v>
      </c>
      <c r="Y147" t="s">
        <v>1304</v>
      </c>
      <c r="Z147" t="s">
        <v>1305</v>
      </c>
      <c r="AA147" t="s">
        <v>1306</v>
      </c>
      <c r="AB147" t="s">
        <v>1307</v>
      </c>
      <c r="AC147" t="s">
        <v>1308</v>
      </c>
      <c r="AD147" t="s">
        <v>1309</v>
      </c>
    </row>
    <row r="148" spans="1:30">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c r="Q148" t="s">
        <v>13161</v>
      </c>
      <c r="R148" t="s">
        <v>1313</v>
      </c>
      <c r="S148" t="s">
        <v>18</v>
      </c>
      <c r="T148">
        <v>3201</v>
      </c>
      <c r="U148" s="2">
        <v>4302</v>
      </c>
      <c r="V148" s="1">
        <v>8.48</v>
      </c>
      <c r="W148">
        <v>12.46</v>
      </c>
      <c r="X148" s="4">
        <v>5492</v>
      </c>
      <c r="Y148" t="s">
        <v>498</v>
      </c>
      <c r="Z148" t="s">
        <v>1314</v>
      </c>
      <c r="AA148" t="s">
        <v>1315</v>
      </c>
      <c r="AB148" t="s">
        <v>1316</v>
      </c>
      <c r="AC148" t="s">
        <v>1317</v>
      </c>
      <c r="AD148" t="s">
        <v>1318</v>
      </c>
    </row>
    <row r="149" spans="1:30">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c r="Q149" t="s">
        <v>13162</v>
      </c>
      <c r="R149" t="s">
        <v>1322</v>
      </c>
      <c r="S149" t="s">
        <v>18</v>
      </c>
      <c r="T149">
        <v>-245.08</v>
      </c>
      <c r="U149">
        <v>-483.37599999999998</v>
      </c>
      <c r="V149" s="1">
        <v>-721.67200000000003</v>
      </c>
      <c r="W149">
        <v>-959.96799999999996</v>
      </c>
      <c r="X149" s="4">
        <v>919</v>
      </c>
      <c r="Y149" t="s">
        <v>1323</v>
      </c>
      <c r="Z149" t="s">
        <v>1324</v>
      </c>
      <c r="AA149" t="s">
        <v>1325</v>
      </c>
      <c r="AB149" t="s">
        <v>1326</v>
      </c>
      <c r="AC149" t="s">
        <v>1327</v>
      </c>
      <c r="AD149" t="s">
        <v>1328</v>
      </c>
    </row>
    <row r="150" spans="1:30">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c r="Q150" t="s">
        <v>1331</v>
      </c>
      <c r="R150" t="s">
        <v>1332</v>
      </c>
      <c r="S150" t="s">
        <v>1333</v>
      </c>
      <c r="T150">
        <v>-203.64500000000001</v>
      </c>
      <c r="U150">
        <v>-387.05399999999997</v>
      </c>
      <c r="V150" s="1">
        <v>-570.46299999999997</v>
      </c>
      <c r="W150">
        <v>-753.87199999999996</v>
      </c>
      <c r="X150" s="4">
        <v>30023</v>
      </c>
      <c r="Y150" t="s">
        <v>1334</v>
      </c>
      <c r="Z150" t="s">
        <v>1335</v>
      </c>
      <c r="AA150" t="s">
        <v>1336</v>
      </c>
      <c r="AB150" t="s">
        <v>1337</v>
      </c>
      <c r="AC150" t="s">
        <v>1338</v>
      </c>
      <c r="AD150" t="s">
        <v>1339</v>
      </c>
    </row>
    <row r="151" spans="1:30">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c r="Q151" t="s">
        <v>1342</v>
      </c>
      <c r="R151" t="s">
        <v>1343</v>
      </c>
      <c r="S151" t="s">
        <v>18</v>
      </c>
      <c r="T151">
        <v>-179.565</v>
      </c>
      <c r="U151">
        <v>-358.55799999999999</v>
      </c>
      <c r="V151" s="1">
        <v>-537.55100000000004</v>
      </c>
      <c r="W151">
        <v>-716.54399999999998</v>
      </c>
      <c r="X151" s="4">
        <v>387</v>
      </c>
      <c r="Y151" t="s">
        <v>1344</v>
      </c>
      <c r="Z151" t="s">
        <v>1345</v>
      </c>
      <c r="AA151" t="s">
        <v>1346</v>
      </c>
      <c r="AB151" t="s">
        <v>1347</v>
      </c>
      <c r="AC151" t="s">
        <v>1348</v>
      </c>
      <c r="AD151" t="s">
        <v>1349</v>
      </c>
    </row>
    <row r="152" spans="1:30">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c r="Q152" t="s">
        <v>1352</v>
      </c>
      <c r="R152" t="s">
        <v>1353</v>
      </c>
      <c r="S152" t="s">
        <v>169</v>
      </c>
      <c r="T152" s="2">
        <v>100010</v>
      </c>
      <c r="U152" s="2">
        <v>135020</v>
      </c>
      <c r="V152" s="1">
        <v>7.66</v>
      </c>
      <c r="W152">
        <v>11.22</v>
      </c>
      <c r="X152" s="4">
        <v>211</v>
      </c>
      <c r="Y152" t="s">
        <v>1354</v>
      </c>
      <c r="Z152" t="s">
        <v>1355</v>
      </c>
      <c r="AA152" t="s">
        <v>1356</v>
      </c>
      <c r="AB152" t="s">
        <v>1357</v>
      </c>
      <c r="AC152" t="s">
        <v>1358</v>
      </c>
      <c r="AD152" t="s">
        <v>1359</v>
      </c>
    </row>
    <row r="153" spans="1:30">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c r="Q153" t="s">
        <v>1362</v>
      </c>
      <c r="R153" t="s">
        <v>1363</v>
      </c>
      <c r="S153" t="s">
        <v>18</v>
      </c>
      <c r="T153">
        <v>1859</v>
      </c>
      <c r="U153" s="2">
        <v>2619</v>
      </c>
      <c r="V153" s="1">
        <v>7.91</v>
      </c>
      <c r="W153">
        <v>11.52</v>
      </c>
      <c r="X153" s="4">
        <v>974</v>
      </c>
      <c r="Y153" t="s">
        <v>1364</v>
      </c>
      <c r="Z153" t="s">
        <v>323</v>
      </c>
      <c r="AA153" t="s">
        <v>324</v>
      </c>
      <c r="AB153" t="s">
        <v>13095</v>
      </c>
      <c r="AC153" t="s">
        <v>326</v>
      </c>
      <c r="AD153" t="s">
        <v>327</v>
      </c>
    </row>
    <row r="154" spans="1:30">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c r="Q154" t="s">
        <v>13163</v>
      </c>
      <c r="R154" t="s">
        <v>1368</v>
      </c>
      <c r="S154" t="s">
        <v>169</v>
      </c>
      <c r="T154" s="2">
        <v>26310</v>
      </c>
      <c r="U154" s="2">
        <v>31720</v>
      </c>
      <c r="V154" s="1">
        <v>8.34</v>
      </c>
      <c r="W154">
        <v>12.38</v>
      </c>
      <c r="X154" s="4">
        <v>16299</v>
      </c>
      <c r="Y154" t="s">
        <v>1369</v>
      </c>
      <c r="Z154" t="s">
        <v>226</v>
      </c>
      <c r="AA154" t="s">
        <v>227</v>
      </c>
      <c r="AB154" t="s">
        <v>228</v>
      </c>
      <c r="AC154" t="s">
        <v>229</v>
      </c>
      <c r="AD154" t="s">
        <v>230</v>
      </c>
    </row>
    <row r="155" spans="1:30">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c r="Q155" t="s">
        <v>1372</v>
      </c>
      <c r="R155" t="s">
        <v>1373</v>
      </c>
      <c r="S155" t="s">
        <v>18</v>
      </c>
      <c r="T155">
        <v>2099</v>
      </c>
      <c r="U155" s="2">
        <v>2899</v>
      </c>
      <c r="V155" s="1">
        <v>7.98</v>
      </c>
      <c r="W155">
        <v>11.66</v>
      </c>
      <c r="X155" s="4">
        <v>30411</v>
      </c>
      <c r="Y155" t="s">
        <v>1374</v>
      </c>
      <c r="Z155" t="s">
        <v>89</v>
      </c>
      <c r="AA155" t="s">
        <v>90</v>
      </c>
      <c r="AB155" t="s">
        <v>91</v>
      </c>
      <c r="AC155" t="s">
        <v>92</v>
      </c>
      <c r="AD155" t="s">
        <v>93</v>
      </c>
    </row>
    <row r="156" spans="1:30">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c r="Q156" t="s">
        <v>13164</v>
      </c>
      <c r="R156" t="s">
        <v>1378</v>
      </c>
      <c r="S156" t="s">
        <v>98</v>
      </c>
      <c r="T156">
        <v>-120.91</v>
      </c>
      <c r="U156">
        <v>-234.452</v>
      </c>
      <c r="V156" s="1">
        <v>-347.99400000000003</v>
      </c>
      <c r="W156">
        <v>-461.536</v>
      </c>
      <c r="X156" s="4">
        <v>4642</v>
      </c>
      <c r="Y156" t="s">
        <v>1379</v>
      </c>
      <c r="Z156" t="s">
        <v>1380</v>
      </c>
      <c r="AA156" t="s">
        <v>1381</v>
      </c>
      <c r="AB156" t="s">
        <v>13165</v>
      </c>
      <c r="AC156" t="s">
        <v>1383</v>
      </c>
      <c r="AD156" t="s">
        <v>1384</v>
      </c>
    </row>
    <row r="157" spans="1:30">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c r="Q157" t="s">
        <v>1387</v>
      </c>
      <c r="R157" t="s">
        <v>1388</v>
      </c>
      <c r="S157" t="s">
        <v>462</v>
      </c>
      <c r="T157">
        <v>-194.95</v>
      </c>
      <c r="U157">
        <v>-393.21</v>
      </c>
      <c r="V157" s="1">
        <v>-591.47</v>
      </c>
      <c r="W157">
        <v>-789.73</v>
      </c>
      <c r="X157" s="4">
        <v>12</v>
      </c>
      <c r="Y157" t="s">
        <v>1389</v>
      </c>
      <c r="Z157" t="s">
        <v>1390</v>
      </c>
      <c r="AA157" t="s">
        <v>1391</v>
      </c>
      <c r="AB157" t="s">
        <v>13166</v>
      </c>
      <c r="AC157" t="s">
        <v>1393</v>
      </c>
      <c r="AD157" t="s">
        <v>1394</v>
      </c>
    </row>
    <row r="158" spans="1:30">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c r="Q158" t="s">
        <v>13167</v>
      </c>
      <c r="R158" t="s">
        <v>1398</v>
      </c>
      <c r="S158" t="s">
        <v>18</v>
      </c>
      <c r="T158" s="2">
        <v>2499</v>
      </c>
      <c r="U158" s="2">
        <v>2999</v>
      </c>
      <c r="V158" s="1">
        <v>8.5500000000000007</v>
      </c>
      <c r="W158">
        <v>12.7</v>
      </c>
      <c r="X158" s="4">
        <v>1951</v>
      </c>
      <c r="Y158" t="s">
        <v>1399</v>
      </c>
      <c r="Z158" t="s">
        <v>1089</v>
      </c>
      <c r="AA158" t="s">
        <v>1090</v>
      </c>
      <c r="AB158" t="s">
        <v>13149</v>
      </c>
      <c r="AC158" t="s">
        <v>1092</v>
      </c>
      <c r="AD158" t="s">
        <v>1093</v>
      </c>
    </row>
    <row r="159" spans="1:30">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c r="Q159" t="s">
        <v>1402</v>
      </c>
      <c r="R159" t="s">
        <v>1403</v>
      </c>
      <c r="S159" t="s">
        <v>1404</v>
      </c>
      <c r="T159" s="2">
        <v>22490</v>
      </c>
      <c r="U159" s="2">
        <v>28990</v>
      </c>
      <c r="V159" s="1">
        <v>7.39</v>
      </c>
      <c r="W159">
        <v>10.88</v>
      </c>
      <c r="X159" s="4">
        <v>10480</v>
      </c>
      <c r="Y159" t="s">
        <v>1405</v>
      </c>
      <c r="Z159" t="s">
        <v>1406</v>
      </c>
      <c r="AA159" t="s">
        <v>1407</v>
      </c>
      <c r="AB159" t="s">
        <v>1408</v>
      </c>
      <c r="AC159" t="s">
        <v>1409</v>
      </c>
      <c r="AD159" t="s">
        <v>1410</v>
      </c>
    </row>
    <row r="160" spans="1:30">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c r="Q160" t="s">
        <v>1413</v>
      </c>
      <c r="R160" t="s">
        <v>1414</v>
      </c>
      <c r="S160" t="s">
        <v>129</v>
      </c>
      <c r="T160">
        <v>2361</v>
      </c>
      <c r="U160" s="2">
        <v>3223</v>
      </c>
      <c r="V160" s="1">
        <v>7.62</v>
      </c>
      <c r="W160">
        <v>11.14</v>
      </c>
      <c r="X160" s="4">
        <v>24</v>
      </c>
      <c r="Y160" t="s">
        <v>1415</v>
      </c>
      <c r="Z160" t="s">
        <v>1416</v>
      </c>
      <c r="AA160" t="s">
        <v>1417</v>
      </c>
      <c r="AB160" t="s">
        <v>13168</v>
      </c>
      <c r="AC160" t="s">
        <v>1419</v>
      </c>
      <c r="AD160" t="s">
        <v>1420</v>
      </c>
    </row>
    <row r="161" spans="1:30">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c r="Q161" t="s">
        <v>1423</v>
      </c>
      <c r="R161" t="s">
        <v>1424</v>
      </c>
      <c r="S161" t="s">
        <v>462</v>
      </c>
      <c r="T161">
        <v>-195.32</v>
      </c>
      <c r="U161">
        <v>-403.69400000000002</v>
      </c>
      <c r="V161" s="1">
        <v>-612.06799999999998</v>
      </c>
      <c r="W161">
        <v>-820.44200000000001</v>
      </c>
      <c r="X161" s="4">
        <v>254</v>
      </c>
      <c r="Y161" t="s">
        <v>1425</v>
      </c>
      <c r="Z161" t="s">
        <v>1426</v>
      </c>
      <c r="AA161" t="s">
        <v>1427</v>
      </c>
      <c r="AB161" t="s">
        <v>13169</v>
      </c>
      <c r="AC161" t="s">
        <v>1429</v>
      </c>
      <c r="AD161" t="s">
        <v>1430</v>
      </c>
    </row>
    <row r="162" spans="1:30">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c r="Q162" t="s">
        <v>1433</v>
      </c>
      <c r="R162" t="s">
        <v>1434</v>
      </c>
      <c r="S162" t="s">
        <v>1333</v>
      </c>
      <c r="T162" s="2">
        <v>2111</v>
      </c>
      <c r="U162" s="2">
        <v>2622</v>
      </c>
      <c r="V162" s="1">
        <v>7.68</v>
      </c>
      <c r="W162">
        <v>11.36</v>
      </c>
      <c r="X162" s="4">
        <v>3565</v>
      </c>
      <c r="Y162" t="s">
        <v>1435</v>
      </c>
      <c r="Z162" t="s">
        <v>1436</v>
      </c>
      <c r="AA162" t="s">
        <v>1437</v>
      </c>
      <c r="AB162" t="s">
        <v>13170</v>
      </c>
      <c r="AC162" t="s">
        <v>1439</v>
      </c>
      <c r="AD162" t="s">
        <v>1440</v>
      </c>
    </row>
    <row r="163" spans="1:30">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c r="Q163" t="s">
        <v>1443</v>
      </c>
      <c r="R163" t="s">
        <v>1444</v>
      </c>
      <c r="S163" t="s">
        <v>18</v>
      </c>
      <c r="T163">
        <v>-164.87</v>
      </c>
      <c r="U163">
        <v>-365.11399999999998</v>
      </c>
      <c r="V163" s="1">
        <v>-565.35799999999995</v>
      </c>
      <c r="W163">
        <v>-765.60199999999998</v>
      </c>
      <c r="X163" s="4">
        <v>6255</v>
      </c>
      <c r="Y163" t="s">
        <v>1445</v>
      </c>
      <c r="Z163" t="s">
        <v>1446</v>
      </c>
      <c r="AA163" t="s">
        <v>1447</v>
      </c>
      <c r="AB163" t="s">
        <v>13171</v>
      </c>
      <c r="AC163" t="s">
        <v>1449</v>
      </c>
      <c r="AD163" t="s">
        <v>13030</v>
      </c>
    </row>
    <row r="164" spans="1:30">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c r="Q164" t="s">
        <v>13172</v>
      </c>
      <c r="R164" t="s">
        <v>1453</v>
      </c>
      <c r="S164" t="s">
        <v>18</v>
      </c>
      <c r="T164">
        <v>-70.150000000000006</v>
      </c>
      <c r="U164">
        <v>-163.47999999999999</v>
      </c>
      <c r="V164" s="1">
        <v>-256.81</v>
      </c>
      <c r="W164">
        <v>-350.14</v>
      </c>
      <c r="X164" s="4">
        <v>7732</v>
      </c>
      <c r="Y164" t="s">
        <v>1454</v>
      </c>
      <c r="Z164" t="s">
        <v>690</v>
      </c>
      <c r="AA164" t="s">
        <v>691</v>
      </c>
      <c r="AB164" t="s">
        <v>692</v>
      </c>
      <c r="AC164" t="s">
        <v>693</v>
      </c>
      <c r="AD164" t="s">
        <v>694</v>
      </c>
    </row>
    <row r="165" spans="1:30">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c r="Q165" t="s">
        <v>13173</v>
      </c>
      <c r="R165" t="s">
        <v>1458</v>
      </c>
      <c r="S165" t="s">
        <v>18</v>
      </c>
      <c r="T165">
        <v>-70.284999999999997</v>
      </c>
      <c r="U165">
        <v>-153.65199999999999</v>
      </c>
      <c r="V165" s="1">
        <v>-237.01900000000001</v>
      </c>
      <c r="W165">
        <v>-320.38600000000002</v>
      </c>
      <c r="X165" s="4">
        <v>57</v>
      </c>
      <c r="Y165" t="s">
        <v>1459</v>
      </c>
      <c r="Z165" t="s">
        <v>1460</v>
      </c>
      <c r="AA165" t="s">
        <v>1461</v>
      </c>
      <c r="AB165" t="s">
        <v>1462</v>
      </c>
      <c r="AC165" t="s">
        <v>13031</v>
      </c>
      <c r="AD165" t="s">
        <v>1463</v>
      </c>
    </row>
    <row r="166" spans="1:30">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c r="Q166" t="s">
        <v>1466</v>
      </c>
      <c r="R166" t="s">
        <v>1467</v>
      </c>
      <c r="S166" t="s">
        <v>18</v>
      </c>
      <c r="T166">
        <v>-294.85500000000002</v>
      </c>
      <c r="U166">
        <v>-558.07600000000002</v>
      </c>
      <c r="V166" s="1">
        <v>-821.29700000000003</v>
      </c>
      <c r="W166">
        <v>-1084.518</v>
      </c>
      <c r="X166" s="4">
        <v>577</v>
      </c>
      <c r="Y166" t="s">
        <v>1468</v>
      </c>
      <c r="Z166" t="s">
        <v>1469</v>
      </c>
      <c r="AA166" t="s">
        <v>1470</v>
      </c>
      <c r="AB166" t="s">
        <v>1471</v>
      </c>
      <c r="AC166" t="s">
        <v>1472</v>
      </c>
      <c r="AD166" t="s">
        <v>1473</v>
      </c>
    </row>
    <row r="167" spans="1:30">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c r="Q167" t="s">
        <v>1476</v>
      </c>
      <c r="R167" t="s">
        <v>1477</v>
      </c>
      <c r="S167" t="s">
        <v>462</v>
      </c>
      <c r="T167">
        <v>2099</v>
      </c>
      <c r="U167" s="2">
        <v>2999</v>
      </c>
      <c r="V167" s="1">
        <v>7.05</v>
      </c>
      <c r="W167">
        <v>10.199999999999999</v>
      </c>
      <c r="X167" s="4">
        <v>1193</v>
      </c>
      <c r="Y167" t="s">
        <v>1478</v>
      </c>
      <c r="Z167" t="s">
        <v>1479</v>
      </c>
      <c r="AA167" t="s">
        <v>1480</v>
      </c>
      <c r="AB167" t="s">
        <v>1481</v>
      </c>
      <c r="AC167" t="s">
        <v>1482</v>
      </c>
      <c r="AD167" t="s">
        <v>1483</v>
      </c>
    </row>
    <row r="168" spans="1:30">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c r="Q168" t="s">
        <v>1486</v>
      </c>
      <c r="R168" t="s">
        <v>1487</v>
      </c>
      <c r="S168" t="s">
        <v>18</v>
      </c>
      <c r="T168">
        <v>2199</v>
      </c>
      <c r="U168" s="2">
        <v>3099</v>
      </c>
      <c r="V168" s="1">
        <v>7.71</v>
      </c>
      <c r="W168">
        <v>11.22</v>
      </c>
      <c r="X168" s="4">
        <v>13120</v>
      </c>
      <c r="Y168" t="s">
        <v>1488</v>
      </c>
      <c r="Z168" t="s">
        <v>954</v>
      </c>
      <c r="AA168" t="s">
        <v>955</v>
      </c>
      <c r="AB168" t="s">
        <v>13140</v>
      </c>
      <c r="AC168" t="s">
        <v>957</v>
      </c>
      <c r="AD168" t="s">
        <v>958</v>
      </c>
    </row>
    <row r="169" spans="1:30">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c r="Q169" t="s">
        <v>13174</v>
      </c>
      <c r="R169" t="s">
        <v>1492</v>
      </c>
      <c r="S169" t="s">
        <v>462</v>
      </c>
      <c r="T169">
        <v>3659</v>
      </c>
      <c r="U169" s="2">
        <v>5319</v>
      </c>
      <c r="V169" s="1">
        <v>7.17</v>
      </c>
      <c r="W169">
        <v>10.34</v>
      </c>
      <c r="X169" s="4">
        <v>343</v>
      </c>
      <c r="Y169" t="s">
        <v>1493</v>
      </c>
      <c r="Z169" t="s">
        <v>1494</v>
      </c>
      <c r="AA169" t="s">
        <v>1495</v>
      </c>
      <c r="AB169" t="s">
        <v>1496</v>
      </c>
      <c r="AC169" t="s">
        <v>1497</v>
      </c>
      <c r="AD169" t="s">
        <v>1498</v>
      </c>
    </row>
    <row r="170" spans="1:30">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c r="Q170" t="s">
        <v>13175</v>
      </c>
      <c r="R170" t="s">
        <v>1502</v>
      </c>
      <c r="S170" t="s">
        <v>169</v>
      </c>
      <c r="T170" s="2">
        <v>33481</v>
      </c>
      <c r="U170" s="2">
        <v>43972</v>
      </c>
      <c r="V170" s="1">
        <v>8.14</v>
      </c>
      <c r="W170">
        <v>11.98</v>
      </c>
      <c r="X170" s="4">
        <v>1611</v>
      </c>
      <c r="Y170" t="s">
        <v>1503</v>
      </c>
      <c r="Z170" t="s">
        <v>1504</v>
      </c>
      <c r="AA170" t="s">
        <v>1505</v>
      </c>
      <c r="AB170" t="s">
        <v>1506</v>
      </c>
      <c r="AC170" t="s">
        <v>1507</v>
      </c>
      <c r="AD170" t="s">
        <v>1508</v>
      </c>
    </row>
    <row r="171" spans="1:30">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c r="Q171" t="s">
        <v>1511</v>
      </c>
      <c r="R171" t="s">
        <v>1512</v>
      </c>
      <c r="S171" t="s">
        <v>18</v>
      </c>
      <c r="T171">
        <v>-120.31</v>
      </c>
      <c r="U171">
        <v>-233.672</v>
      </c>
      <c r="V171" s="1">
        <v>-347.03399999999999</v>
      </c>
      <c r="W171">
        <v>-460.39600000000002</v>
      </c>
      <c r="X171" s="4">
        <v>6558</v>
      </c>
      <c r="Y171" t="s">
        <v>1513</v>
      </c>
      <c r="Z171" t="s">
        <v>1514</v>
      </c>
      <c r="AA171" t="s">
        <v>1515</v>
      </c>
      <c r="AB171" t="s">
        <v>13176</v>
      </c>
      <c r="AC171" t="s">
        <v>1517</v>
      </c>
      <c r="AD171" t="s">
        <v>1518</v>
      </c>
    </row>
    <row r="172" spans="1:30">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c r="Q172" t="s">
        <v>1521</v>
      </c>
      <c r="R172" t="s">
        <v>1522</v>
      </c>
      <c r="S172" t="s">
        <v>98</v>
      </c>
      <c r="T172" s="2">
        <v>3599</v>
      </c>
      <c r="U172" s="2">
        <v>4699</v>
      </c>
      <c r="V172" s="1">
        <v>8.36</v>
      </c>
      <c r="W172">
        <v>12.32</v>
      </c>
      <c r="X172" s="4">
        <v>23169</v>
      </c>
      <c r="Y172" t="s">
        <v>1523</v>
      </c>
      <c r="Z172" t="s">
        <v>1524</v>
      </c>
      <c r="AA172" t="s">
        <v>1525</v>
      </c>
      <c r="AB172" t="s">
        <v>1526</v>
      </c>
      <c r="AC172" t="s">
        <v>1527</v>
      </c>
      <c r="AD172" t="s">
        <v>1528</v>
      </c>
    </row>
    <row r="173" spans="1:30">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c r="Q173" t="s">
        <v>13177</v>
      </c>
      <c r="R173" t="s">
        <v>1532</v>
      </c>
      <c r="S173" t="s">
        <v>169</v>
      </c>
      <c r="T173" s="2">
        <v>62981</v>
      </c>
      <c r="U173" s="2">
        <v>77972</v>
      </c>
      <c r="V173" s="1">
        <v>8.2899999999999991</v>
      </c>
      <c r="W173">
        <v>12.28</v>
      </c>
      <c r="X173" s="4">
        <v>4703</v>
      </c>
      <c r="Y173" t="s">
        <v>805</v>
      </c>
      <c r="Z173" t="s">
        <v>246</v>
      </c>
      <c r="AA173" t="s">
        <v>247</v>
      </c>
      <c r="AB173" t="s">
        <v>13089</v>
      </c>
      <c r="AC173" t="s">
        <v>249</v>
      </c>
      <c r="AD173" t="s">
        <v>13024</v>
      </c>
    </row>
    <row r="174" spans="1:30">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c r="Q174" t="s">
        <v>1535</v>
      </c>
      <c r="R174" t="s">
        <v>1536</v>
      </c>
      <c r="S174" t="s">
        <v>18</v>
      </c>
      <c r="T174">
        <v>-70.185000000000002</v>
      </c>
      <c r="U174">
        <v>-153.52199999999999</v>
      </c>
      <c r="V174" s="1">
        <v>-236.85900000000001</v>
      </c>
      <c r="W174">
        <v>-320.19600000000003</v>
      </c>
      <c r="X174" s="4">
        <v>1423</v>
      </c>
      <c r="Y174" t="s">
        <v>1537</v>
      </c>
      <c r="Z174" t="s">
        <v>720</v>
      </c>
      <c r="AA174" t="s">
        <v>721</v>
      </c>
      <c r="AB174" t="s">
        <v>722</v>
      </c>
      <c r="AC174" t="s">
        <v>13127</v>
      </c>
      <c r="AD174" t="s">
        <v>13029</v>
      </c>
    </row>
    <row r="175" spans="1:30">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c r="Q175" t="s">
        <v>13178</v>
      </c>
      <c r="R175" t="s">
        <v>1541</v>
      </c>
      <c r="S175" t="s">
        <v>18</v>
      </c>
      <c r="T175">
        <v>-157.86500000000001</v>
      </c>
      <c r="U175">
        <v>-353.90800000000002</v>
      </c>
      <c r="V175" s="1">
        <v>-549.95100000000002</v>
      </c>
      <c r="W175">
        <v>-745.99400000000003</v>
      </c>
      <c r="X175" s="4">
        <v>2651</v>
      </c>
      <c r="Y175" t="s">
        <v>1542</v>
      </c>
      <c r="Z175" t="s">
        <v>1543</v>
      </c>
      <c r="AA175" t="s">
        <v>1544</v>
      </c>
      <c r="AB175" t="s">
        <v>1545</v>
      </c>
      <c r="AC175" t="s">
        <v>1546</v>
      </c>
      <c r="AD175" t="s">
        <v>1547</v>
      </c>
    </row>
    <row r="176" spans="1:30">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c r="Q176" t="s">
        <v>13179</v>
      </c>
      <c r="R176" t="s">
        <v>1551</v>
      </c>
      <c r="S176" t="s">
        <v>18</v>
      </c>
      <c r="T176">
        <v>3599</v>
      </c>
      <c r="U176" s="2">
        <v>5199</v>
      </c>
      <c r="V176" s="1">
        <v>9.1999999999999993</v>
      </c>
      <c r="W176">
        <v>13.4</v>
      </c>
      <c r="X176" s="4">
        <v>5</v>
      </c>
      <c r="Y176" t="s">
        <v>1552</v>
      </c>
      <c r="Z176" t="s">
        <v>1553</v>
      </c>
      <c r="AA176" t="s">
        <v>1554</v>
      </c>
      <c r="AB176" t="s">
        <v>1555</v>
      </c>
      <c r="AC176" t="s">
        <v>1556</v>
      </c>
      <c r="AD176" t="s">
        <v>1557</v>
      </c>
    </row>
    <row r="177" spans="1:30">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c r="Q177" t="s">
        <v>1560</v>
      </c>
      <c r="R177" t="s">
        <v>1561</v>
      </c>
      <c r="S177" t="s">
        <v>98</v>
      </c>
      <c r="T177">
        <v>-95.499999999999901</v>
      </c>
      <c r="U177">
        <v>-203.93</v>
      </c>
      <c r="V177" s="1">
        <v>-312.36</v>
      </c>
      <c r="W177">
        <v>-420.79</v>
      </c>
      <c r="X177" s="4">
        <v>612</v>
      </c>
      <c r="Y177" t="s">
        <v>1562</v>
      </c>
      <c r="Z177" t="s">
        <v>1563</v>
      </c>
      <c r="AA177" t="s">
        <v>1564</v>
      </c>
      <c r="AB177" t="s">
        <v>1565</v>
      </c>
      <c r="AC177" t="s">
        <v>1566</v>
      </c>
      <c r="AD177" t="s">
        <v>1567</v>
      </c>
    </row>
    <row r="178" spans="1:30">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c r="Q178" t="s">
        <v>13180</v>
      </c>
      <c r="R178" t="s">
        <v>1571</v>
      </c>
      <c r="S178" t="s">
        <v>18</v>
      </c>
      <c r="T178">
        <v>-39.645000000000003</v>
      </c>
      <c r="U178">
        <v>-94.673999999999893</v>
      </c>
      <c r="V178" s="1">
        <v>-149.703</v>
      </c>
      <c r="W178">
        <v>-204.732</v>
      </c>
      <c r="X178" s="4">
        <v>9378</v>
      </c>
      <c r="Y178" t="s">
        <v>1572</v>
      </c>
      <c r="Z178" t="s">
        <v>236</v>
      </c>
      <c r="AA178" t="s">
        <v>237</v>
      </c>
      <c r="AB178" t="s">
        <v>13088</v>
      </c>
      <c r="AC178" t="s">
        <v>239</v>
      </c>
      <c r="AD178" t="s">
        <v>1573</v>
      </c>
    </row>
    <row r="179" spans="1:30">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c r="Q179" t="s">
        <v>1576</v>
      </c>
      <c r="R179" t="s">
        <v>1577</v>
      </c>
      <c r="S179" t="s">
        <v>18</v>
      </c>
      <c r="T179">
        <v>1799</v>
      </c>
      <c r="U179" s="2">
        <v>2499</v>
      </c>
      <c r="V179" s="1">
        <v>7.56</v>
      </c>
      <c r="W179">
        <v>11.02</v>
      </c>
      <c r="X179" s="4">
        <v>2685</v>
      </c>
      <c r="Y179" t="s">
        <v>1578</v>
      </c>
      <c r="Z179" t="s">
        <v>1265</v>
      </c>
      <c r="AA179" t="s">
        <v>1266</v>
      </c>
      <c r="AB179" t="s">
        <v>1267</v>
      </c>
      <c r="AC179" t="s">
        <v>1268</v>
      </c>
      <c r="AD179" t="s">
        <v>1269</v>
      </c>
    </row>
    <row r="180" spans="1:30">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c r="Q180" t="s">
        <v>1581</v>
      </c>
      <c r="R180" t="s">
        <v>1582</v>
      </c>
      <c r="S180" t="s">
        <v>18</v>
      </c>
      <c r="T180">
        <v>-24.59</v>
      </c>
      <c r="U180">
        <v>-60.585999999999999</v>
      </c>
      <c r="V180" s="1">
        <v>-96.581999999999994</v>
      </c>
      <c r="W180">
        <v>-132.578</v>
      </c>
      <c r="X180" s="4">
        <v>9378</v>
      </c>
      <c r="Y180" t="s">
        <v>1583</v>
      </c>
      <c r="Z180" t="s">
        <v>236</v>
      </c>
      <c r="AA180" t="s">
        <v>237</v>
      </c>
      <c r="AB180" t="s">
        <v>13088</v>
      </c>
      <c r="AC180" t="s">
        <v>239</v>
      </c>
      <c r="AD180" t="s">
        <v>240</v>
      </c>
    </row>
    <row r="181" spans="1:30">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c r="Q181" t="s">
        <v>1586</v>
      </c>
      <c r="R181" t="s">
        <v>1587</v>
      </c>
      <c r="S181" t="s">
        <v>462</v>
      </c>
      <c r="T181">
        <v>3199</v>
      </c>
      <c r="U181" s="2">
        <v>4399</v>
      </c>
      <c r="V181" s="1">
        <v>6</v>
      </c>
      <c r="W181">
        <v>8.6999999999999993</v>
      </c>
      <c r="X181" s="4">
        <v>576</v>
      </c>
      <c r="Y181" t="s">
        <v>1588</v>
      </c>
      <c r="Z181" t="s">
        <v>1589</v>
      </c>
      <c r="AA181" t="s">
        <v>1590</v>
      </c>
      <c r="AB181" t="s">
        <v>1591</v>
      </c>
      <c r="AC181" t="s">
        <v>1592</v>
      </c>
      <c r="AD181" t="s">
        <v>1593</v>
      </c>
    </row>
    <row r="182" spans="1:30">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c r="Q182" t="s">
        <v>13181</v>
      </c>
      <c r="R182" t="s">
        <v>1597</v>
      </c>
      <c r="S182" t="s">
        <v>462</v>
      </c>
      <c r="T182">
        <v>-98.404999999999902</v>
      </c>
      <c r="U182">
        <v>-208.60599999999999</v>
      </c>
      <c r="V182" s="1">
        <v>-318.80700000000002</v>
      </c>
      <c r="W182">
        <v>-429.00799999999998</v>
      </c>
      <c r="X182" s="4">
        <v>313</v>
      </c>
      <c r="Y182" t="s">
        <v>1598</v>
      </c>
      <c r="Z182" t="s">
        <v>1599</v>
      </c>
      <c r="AA182" t="s">
        <v>1600</v>
      </c>
      <c r="AB182" t="s">
        <v>13182</v>
      </c>
      <c r="AC182" t="s">
        <v>1602</v>
      </c>
      <c r="AD182" t="s">
        <v>1603</v>
      </c>
    </row>
    <row r="183" spans="1:30">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c r="Q183" t="s">
        <v>13183</v>
      </c>
      <c r="R183" t="s">
        <v>1607</v>
      </c>
      <c r="S183" t="s">
        <v>18</v>
      </c>
      <c r="T183">
        <v>-145.11500000000001</v>
      </c>
      <c r="U183">
        <v>-303.428</v>
      </c>
      <c r="V183" s="1">
        <v>-461.74099999999999</v>
      </c>
      <c r="W183">
        <v>-620.05399999999997</v>
      </c>
      <c r="X183" s="4">
        <v>2957</v>
      </c>
      <c r="Y183" t="s">
        <v>1608</v>
      </c>
      <c r="Z183" t="s">
        <v>1609</v>
      </c>
      <c r="AA183" t="s">
        <v>1610</v>
      </c>
      <c r="AB183" t="s">
        <v>1611</v>
      </c>
      <c r="AC183" t="s">
        <v>1612</v>
      </c>
      <c r="AD183" t="s">
        <v>1613</v>
      </c>
    </row>
    <row r="184" spans="1:30">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c r="Q184" t="s">
        <v>13184</v>
      </c>
      <c r="R184" t="s">
        <v>1617</v>
      </c>
      <c r="S184" t="s">
        <v>18</v>
      </c>
      <c r="T184">
        <v>-420.32499999999999</v>
      </c>
      <c r="U184">
        <v>-773.68</v>
      </c>
      <c r="V184" s="1">
        <v>-1127.0350000000001</v>
      </c>
      <c r="W184">
        <v>-1480.39</v>
      </c>
      <c r="X184" s="4">
        <v>6736</v>
      </c>
      <c r="Y184" t="s">
        <v>1618</v>
      </c>
      <c r="Z184" t="s">
        <v>1619</v>
      </c>
      <c r="AA184" t="s">
        <v>1620</v>
      </c>
      <c r="AB184" t="s">
        <v>13185</v>
      </c>
      <c r="AC184" t="s">
        <v>1622</v>
      </c>
      <c r="AD184" t="s">
        <v>1623</v>
      </c>
    </row>
    <row r="185" spans="1:30">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c r="Q185" t="s">
        <v>1626</v>
      </c>
      <c r="R185" t="s">
        <v>1627</v>
      </c>
      <c r="S185" t="s">
        <v>18</v>
      </c>
      <c r="T185">
        <v>3049</v>
      </c>
      <c r="U185" s="2">
        <v>4099</v>
      </c>
      <c r="V185" s="1">
        <v>8.27</v>
      </c>
      <c r="W185">
        <v>12.14</v>
      </c>
      <c r="X185" s="4">
        <v>13552</v>
      </c>
      <c r="Y185" t="s">
        <v>1628</v>
      </c>
      <c r="Z185" t="s">
        <v>359</v>
      </c>
      <c r="AA185" t="s">
        <v>360</v>
      </c>
      <c r="AB185" t="s">
        <v>361</v>
      </c>
      <c r="AC185" t="s">
        <v>362</v>
      </c>
      <c r="AD185" t="s">
        <v>363</v>
      </c>
    </row>
    <row r="186" spans="1:30">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c r="Q186" t="s">
        <v>1631</v>
      </c>
      <c r="R186" t="s">
        <v>1632</v>
      </c>
      <c r="S186" t="s">
        <v>18</v>
      </c>
      <c r="T186">
        <v>1901</v>
      </c>
      <c r="U186" s="2">
        <v>2602</v>
      </c>
      <c r="V186" s="1">
        <v>8.02</v>
      </c>
      <c r="W186">
        <v>11.74</v>
      </c>
      <c r="X186" s="4">
        <v>5451</v>
      </c>
      <c r="Y186" t="s">
        <v>1633</v>
      </c>
      <c r="Z186" t="s">
        <v>1634</v>
      </c>
      <c r="AA186" t="s">
        <v>1635</v>
      </c>
      <c r="AB186" t="s">
        <v>1636</v>
      </c>
      <c r="AC186" t="s">
        <v>1637</v>
      </c>
      <c r="AD186" t="s">
        <v>1638</v>
      </c>
    </row>
    <row r="187" spans="1:30">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c r="Q187" t="s">
        <v>1641</v>
      </c>
      <c r="R187" t="s">
        <v>1642</v>
      </c>
      <c r="S187" t="s">
        <v>18</v>
      </c>
      <c r="T187">
        <v>-145.01</v>
      </c>
      <c r="U187">
        <v>-281.88200000000001</v>
      </c>
      <c r="V187" s="1">
        <v>-418.75400000000002</v>
      </c>
      <c r="W187">
        <v>-555.62599999999998</v>
      </c>
      <c r="X187" s="4">
        <v>10911</v>
      </c>
      <c r="Y187" t="s">
        <v>1643</v>
      </c>
      <c r="Z187" t="s">
        <v>1644</v>
      </c>
      <c r="AA187" t="s">
        <v>1645</v>
      </c>
      <c r="AB187" t="s">
        <v>13186</v>
      </c>
      <c r="AC187" t="s">
        <v>1647</v>
      </c>
      <c r="AD187" t="s">
        <v>1648</v>
      </c>
    </row>
    <row r="188" spans="1:30">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c r="Q188" t="s">
        <v>13187</v>
      </c>
      <c r="R188" t="s">
        <v>1652</v>
      </c>
      <c r="S188" t="s">
        <v>18</v>
      </c>
      <c r="T188">
        <v>3049</v>
      </c>
      <c r="U188" s="2">
        <v>4099</v>
      </c>
      <c r="V188" s="1">
        <v>8.27</v>
      </c>
      <c r="W188">
        <v>12.14</v>
      </c>
      <c r="X188" s="4">
        <v>13552</v>
      </c>
      <c r="Y188" t="s">
        <v>1653</v>
      </c>
      <c r="Z188" t="s">
        <v>359</v>
      </c>
      <c r="AA188" t="s">
        <v>360</v>
      </c>
      <c r="AB188" t="s">
        <v>361</v>
      </c>
      <c r="AC188" t="s">
        <v>362</v>
      </c>
      <c r="AD188" t="s">
        <v>363</v>
      </c>
    </row>
    <row r="189" spans="1:30">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c r="Q189" t="s">
        <v>1656</v>
      </c>
      <c r="R189" t="s">
        <v>1657</v>
      </c>
      <c r="S189" t="s">
        <v>18</v>
      </c>
      <c r="T189">
        <v>1819</v>
      </c>
      <c r="U189" s="2">
        <v>2539</v>
      </c>
      <c r="V189" s="1">
        <v>7.94</v>
      </c>
      <c r="W189">
        <v>11.58</v>
      </c>
      <c r="X189" s="4">
        <v>2806</v>
      </c>
      <c r="Y189" t="s">
        <v>1658</v>
      </c>
      <c r="Z189" t="s">
        <v>964</v>
      </c>
      <c r="AA189" t="s">
        <v>965</v>
      </c>
      <c r="AB189" t="s">
        <v>13141</v>
      </c>
      <c r="AC189" t="s">
        <v>967</v>
      </c>
      <c r="AD189" t="s">
        <v>968</v>
      </c>
    </row>
    <row r="190" spans="1:30">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c r="Q190" t="s">
        <v>13188</v>
      </c>
      <c r="R190" t="s">
        <v>1662</v>
      </c>
      <c r="S190" t="s">
        <v>169</v>
      </c>
      <c r="T190" s="2">
        <v>28990</v>
      </c>
      <c r="U190" s="2">
        <v>38990</v>
      </c>
      <c r="V190" s="1">
        <v>7.27</v>
      </c>
      <c r="W190">
        <v>10.64</v>
      </c>
      <c r="X190" s="4">
        <v>350</v>
      </c>
      <c r="Y190" t="s">
        <v>1663</v>
      </c>
      <c r="Z190" t="s">
        <v>1664</v>
      </c>
      <c r="AA190" t="s">
        <v>1665</v>
      </c>
      <c r="AB190" t="s">
        <v>1666</v>
      </c>
      <c r="AC190" t="s">
        <v>1667</v>
      </c>
      <c r="AD190" t="s">
        <v>1668</v>
      </c>
    </row>
    <row r="191" spans="1:30">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c r="Q191" t="s">
        <v>1671</v>
      </c>
      <c r="R191" t="s">
        <v>1672</v>
      </c>
      <c r="S191" t="s">
        <v>1333</v>
      </c>
      <c r="T191">
        <v>3512</v>
      </c>
      <c r="U191" s="2">
        <v>5025</v>
      </c>
      <c r="V191" s="1">
        <v>7.64</v>
      </c>
      <c r="W191">
        <v>11.08</v>
      </c>
      <c r="X191" s="4">
        <v>30023</v>
      </c>
      <c r="Y191" t="s">
        <v>1673</v>
      </c>
      <c r="Z191" t="s">
        <v>1335</v>
      </c>
      <c r="AA191" t="s">
        <v>1336</v>
      </c>
      <c r="AB191" t="s">
        <v>1337</v>
      </c>
      <c r="AC191" t="s">
        <v>1338</v>
      </c>
      <c r="AD191" t="s">
        <v>1339</v>
      </c>
    </row>
    <row r="192" spans="1:30">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c r="Q192" t="s">
        <v>1676</v>
      </c>
      <c r="R192" t="s">
        <v>1677</v>
      </c>
      <c r="S192" t="s">
        <v>508</v>
      </c>
      <c r="T192" s="2">
        <v>16301</v>
      </c>
      <c r="U192" s="2">
        <v>21602</v>
      </c>
      <c r="V192" s="1">
        <v>7.92</v>
      </c>
      <c r="W192">
        <v>11.64</v>
      </c>
      <c r="X192" s="4">
        <v>4003</v>
      </c>
      <c r="Y192" t="s">
        <v>1678</v>
      </c>
      <c r="Z192" t="s">
        <v>510</v>
      </c>
      <c r="AA192" t="s">
        <v>511</v>
      </c>
      <c r="AB192" t="s">
        <v>512</v>
      </c>
      <c r="AC192" t="s">
        <v>513</v>
      </c>
      <c r="AD192" t="s">
        <v>13032</v>
      </c>
    </row>
    <row r="193" spans="1:30">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c r="Q193" t="s">
        <v>1681</v>
      </c>
      <c r="R193" t="s">
        <v>1682</v>
      </c>
      <c r="S193" t="s">
        <v>18</v>
      </c>
      <c r="T193">
        <v>3289</v>
      </c>
      <c r="U193" s="2">
        <v>4579</v>
      </c>
      <c r="V193" s="1">
        <v>7.55</v>
      </c>
      <c r="W193">
        <v>11</v>
      </c>
      <c r="X193" s="4">
        <v>178817</v>
      </c>
      <c r="Y193" t="s">
        <v>1683</v>
      </c>
      <c r="Z193" t="s">
        <v>1684</v>
      </c>
      <c r="AA193" t="s">
        <v>1685</v>
      </c>
      <c r="AB193" t="s">
        <v>1686</v>
      </c>
      <c r="AC193" t="s">
        <v>1687</v>
      </c>
      <c r="AD193" t="s">
        <v>13033</v>
      </c>
    </row>
    <row r="194" spans="1:30">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c r="Q194" t="s">
        <v>1690</v>
      </c>
      <c r="R194" t="s">
        <v>1691</v>
      </c>
      <c r="S194" t="s">
        <v>169</v>
      </c>
      <c r="T194" s="2">
        <v>93810</v>
      </c>
      <c r="U194" s="2">
        <v>116720</v>
      </c>
      <c r="V194" s="1">
        <v>8.2799999999999994</v>
      </c>
      <c r="W194">
        <v>12.26</v>
      </c>
      <c r="X194" s="4">
        <v>7109</v>
      </c>
      <c r="Y194" t="s">
        <v>578</v>
      </c>
      <c r="Z194" t="s">
        <v>579</v>
      </c>
      <c r="AA194" t="s">
        <v>580</v>
      </c>
      <c r="AB194" t="s">
        <v>13118</v>
      </c>
      <c r="AC194" t="s">
        <v>582</v>
      </c>
      <c r="AD194" t="s">
        <v>583</v>
      </c>
    </row>
    <row r="195" spans="1:30">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c r="Q195" t="s">
        <v>13189</v>
      </c>
      <c r="R195" t="s">
        <v>1695</v>
      </c>
      <c r="S195" t="s">
        <v>462</v>
      </c>
      <c r="T195">
        <v>2099</v>
      </c>
      <c r="U195" s="2">
        <v>2999</v>
      </c>
      <c r="V195" s="1">
        <v>6.65</v>
      </c>
      <c r="W195">
        <v>9.6</v>
      </c>
      <c r="X195" s="4">
        <v>490</v>
      </c>
      <c r="Y195" t="s">
        <v>1696</v>
      </c>
      <c r="Z195" t="s">
        <v>1697</v>
      </c>
      <c r="AA195" t="s">
        <v>1698</v>
      </c>
      <c r="AB195" t="s">
        <v>1699</v>
      </c>
      <c r="AC195" t="s">
        <v>1700</v>
      </c>
      <c r="AD195" t="s">
        <v>1701</v>
      </c>
    </row>
    <row r="196" spans="1:30">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c r="Q196" t="s">
        <v>1704</v>
      </c>
      <c r="R196" t="s">
        <v>1705</v>
      </c>
      <c r="S196" t="s">
        <v>18</v>
      </c>
      <c r="T196">
        <v>-155.66499999999999</v>
      </c>
      <c r="U196">
        <v>-310.28800000000001</v>
      </c>
      <c r="V196" s="1">
        <v>-464.911</v>
      </c>
      <c r="W196">
        <v>-619.53399999999999</v>
      </c>
      <c r="X196" s="4">
        <v>491</v>
      </c>
      <c r="Y196" t="s">
        <v>1706</v>
      </c>
      <c r="Z196" t="s">
        <v>1707</v>
      </c>
      <c r="AA196" t="s">
        <v>1708</v>
      </c>
      <c r="AB196" t="s">
        <v>1709</v>
      </c>
      <c r="AC196" t="s">
        <v>1710</v>
      </c>
      <c r="AD196" t="s">
        <v>1711</v>
      </c>
    </row>
    <row r="197" spans="1:30">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c r="Q197" t="s">
        <v>1714</v>
      </c>
      <c r="R197" t="s">
        <v>1715</v>
      </c>
      <c r="S197" t="s">
        <v>18</v>
      </c>
      <c r="T197">
        <v>-65.224999999999994</v>
      </c>
      <c r="U197">
        <v>-160.58000000000001</v>
      </c>
      <c r="V197" s="1">
        <v>-255.935</v>
      </c>
      <c r="W197">
        <v>-351.29</v>
      </c>
      <c r="X197" s="4">
        <v>61</v>
      </c>
      <c r="Y197" t="s">
        <v>1716</v>
      </c>
      <c r="Z197" t="s">
        <v>1717</v>
      </c>
      <c r="AA197" t="s">
        <v>1718</v>
      </c>
      <c r="AB197" t="s">
        <v>1719</v>
      </c>
      <c r="AC197" t="s">
        <v>1720</v>
      </c>
      <c r="AD197" t="s">
        <v>1721</v>
      </c>
    </row>
    <row r="198" spans="1:30">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c r="Q198" t="s">
        <v>1724</v>
      </c>
      <c r="R198" t="s">
        <v>1725</v>
      </c>
      <c r="S198" t="s">
        <v>18</v>
      </c>
      <c r="T198">
        <v>-60.26</v>
      </c>
      <c r="U198">
        <v>-122.61199999999999</v>
      </c>
      <c r="V198" s="1">
        <v>-184.964</v>
      </c>
      <c r="W198">
        <v>-247.316</v>
      </c>
      <c r="X198" s="4">
        <v>9378</v>
      </c>
      <c r="Y198" t="s">
        <v>1726</v>
      </c>
      <c r="Z198" t="s">
        <v>236</v>
      </c>
      <c r="AA198" t="s">
        <v>237</v>
      </c>
      <c r="AB198" t="s">
        <v>13088</v>
      </c>
      <c r="AC198" t="s">
        <v>239</v>
      </c>
      <c r="AD198" t="s">
        <v>240</v>
      </c>
    </row>
    <row r="199" spans="1:30">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c r="Q199" t="s">
        <v>13190</v>
      </c>
      <c r="R199" t="s">
        <v>1730</v>
      </c>
      <c r="S199" t="s">
        <v>169</v>
      </c>
      <c r="T199" s="2">
        <v>46999</v>
      </c>
      <c r="U199" s="2">
        <v>57999</v>
      </c>
      <c r="V199" s="1">
        <v>8.09</v>
      </c>
      <c r="W199">
        <v>11.98</v>
      </c>
      <c r="X199" s="4">
        <v>32840</v>
      </c>
      <c r="Y199" t="s">
        <v>947</v>
      </c>
      <c r="Z199" t="s">
        <v>171</v>
      </c>
      <c r="AA199" t="s">
        <v>172</v>
      </c>
      <c r="AB199" t="s">
        <v>13084</v>
      </c>
      <c r="AC199" t="s">
        <v>174</v>
      </c>
      <c r="AD199" t="s">
        <v>1731</v>
      </c>
    </row>
    <row r="200" spans="1:30">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c r="Q200" t="s">
        <v>13191</v>
      </c>
      <c r="R200" t="s">
        <v>1735</v>
      </c>
      <c r="S200" t="s">
        <v>18</v>
      </c>
      <c r="T200">
        <v>2399</v>
      </c>
      <c r="U200" s="2">
        <v>3099</v>
      </c>
      <c r="V200" s="1">
        <v>8.39</v>
      </c>
      <c r="W200">
        <v>12.38</v>
      </c>
      <c r="X200" s="4">
        <v>7318</v>
      </c>
      <c r="Y200" t="s">
        <v>1736</v>
      </c>
      <c r="Z200" t="s">
        <v>1737</v>
      </c>
      <c r="AA200" t="s">
        <v>1738</v>
      </c>
      <c r="AB200" t="s">
        <v>1739</v>
      </c>
      <c r="AC200" t="s">
        <v>1740</v>
      </c>
      <c r="AD200" t="s">
        <v>1741</v>
      </c>
    </row>
    <row r="201" spans="1:30">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c r="Q201" t="s">
        <v>1744</v>
      </c>
      <c r="R201" t="s">
        <v>1745</v>
      </c>
      <c r="S201" t="s">
        <v>18</v>
      </c>
      <c r="T201">
        <v>-108.125</v>
      </c>
      <c r="U201">
        <v>-224.24</v>
      </c>
      <c r="V201" s="1">
        <v>-340.35500000000002</v>
      </c>
      <c r="W201">
        <v>-456.47</v>
      </c>
      <c r="X201" s="4">
        <v>789</v>
      </c>
      <c r="Y201" t="s">
        <v>1746</v>
      </c>
      <c r="Z201" t="s">
        <v>1747</v>
      </c>
      <c r="AA201" t="s">
        <v>1748</v>
      </c>
      <c r="AB201" t="s">
        <v>1749</v>
      </c>
      <c r="AC201" t="s">
        <v>1750</v>
      </c>
      <c r="AD201" t="s">
        <v>1751</v>
      </c>
    </row>
    <row r="202" spans="1:30">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c r="Q202" t="s">
        <v>13192</v>
      </c>
      <c r="R202" t="s">
        <v>1755</v>
      </c>
      <c r="S202" t="s">
        <v>462</v>
      </c>
      <c r="T202">
        <v>5451</v>
      </c>
      <c r="U202" s="2">
        <v>7903</v>
      </c>
      <c r="V202" s="1">
        <v>7.78</v>
      </c>
      <c r="W202">
        <v>11.26</v>
      </c>
      <c r="X202" s="4">
        <v>407</v>
      </c>
      <c r="Y202" t="s">
        <v>1756</v>
      </c>
      <c r="Z202" t="s">
        <v>1757</v>
      </c>
      <c r="AA202" t="s">
        <v>1758</v>
      </c>
      <c r="AB202" t="s">
        <v>13193</v>
      </c>
      <c r="AC202" t="s">
        <v>1760</v>
      </c>
      <c r="AD202" t="s">
        <v>1761</v>
      </c>
    </row>
    <row r="203" spans="1:30">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c r="Q203" t="s">
        <v>1764</v>
      </c>
      <c r="R203" t="s">
        <v>1765</v>
      </c>
      <c r="S203" t="s">
        <v>18</v>
      </c>
      <c r="T203">
        <v>-125.38500000000001</v>
      </c>
      <c r="U203">
        <v>-271.78199999999998</v>
      </c>
      <c r="V203" s="1">
        <v>-418.17899999999997</v>
      </c>
      <c r="W203">
        <v>-564.57600000000002</v>
      </c>
      <c r="X203" s="4">
        <v>2399</v>
      </c>
      <c r="Y203" t="s">
        <v>1766</v>
      </c>
      <c r="Z203" t="s">
        <v>1767</v>
      </c>
      <c r="AA203" t="s">
        <v>1768</v>
      </c>
      <c r="AB203" t="s">
        <v>1769</v>
      </c>
      <c r="AC203" t="s">
        <v>1770</v>
      </c>
      <c r="AD203" t="s">
        <v>1771</v>
      </c>
    </row>
    <row r="204" spans="1:30">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c r="Q204" t="s">
        <v>13194</v>
      </c>
      <c r="R204" t="s">
        <v>1775</v>
      </c>
      <c r="S204" t="s">
        <v>462</v>
      </c>
      <c r="T204">
        <v>-114.77</v>
      </c>
      <c r="U204">
        <v>-254.98400000000001</v>
      </c>
      <c r="V204" s="1">
        <v>-395.19799999999998</v>
      </c>
      <c r="W204">
        <v>-535.41200000000003</v>
      </c>
      <c r="X204" s="4">
        <v>2640</v>
      </c>
      <c r="Y204" t="s">
        <v>1776</v>
      </c>
      <c r="Z204" t="s">
        <v>1777</v>
      </c>
      <c r="AA204" t="s">
        <v>1778</v>
      </c>
      <c r="AB204" t="s">
        <v>1779</v>
      </c>
      <c r="AC204" t="s">
        <v>1780</v>
      </c>
      <c r="AD204" t="s">
        <v>1781</v>
      </c>
    </row>
    <row r="205" spans="1:30">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c r="Q205" t="s">
        <v>1784</v>
      </c>
      <c r="R205" t="s">
        <v>1785</v>
      </c>
      <c r="S205" t="s">
        <v>462</v>
      </c>
      <c r="T205">
        <v>-170.17500000000001</v>
      </c>
      <c r="U205">
        <v>-373.51</v>
      </c>
      <c r="V205" s="1">
        <v>-576.84500000000003</v>
      </c>
      <c r="W205">
        <v>-780.18</v>
      </c>
      <c r="X205" s="4">
        <v>839</v>
      </c>
      <c r="Y205" t="s">
        <v>1786</v>
      </c>
      <c r="Z205" t="s">
        <v>1787</v>
      </c>
      <c r="AA205" t="s">
        <v>1788</v>
      </c>
      <c r="AB205" t="s">
        <v>1789</v>
      </c>
      <c r="AC205" t="s">
        <v>1790</v>
      </c>
      <c r="AD205" t="s">
        <v>1791</v>
      </c>
    </row>
    <row r="206" spans="1:30">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c r="Q206" t="s">
        <v>13195</v>
      </c>
      <c r="R206" t="s">
        <v>1795</v>
      </c>
      <c r="S206" t="s">
        <v>129</v>
      </c>
      <c r="T206">
        <v>-228.99</v>
      </c>
      <c r="U206">
        <v>-427.64800000000002</v>
      </c>
      <c r="V206" s="1">
        <v>-626.30600000000004</v>
      </c>
      <c r="W206">
        <v>-824.96400000000006</v>
      </c>
      <c r="X206" s="4">
        <v>44054</v>
      </c>
      <c r="Y206" t="s">
        <v>1796</v>
      </c>
      <c r="Z206" t="s">
        <v>1797</v>
      </c>
      <c r="AA206" t="s">
        <v>1798</v>
      </c>
      <c r="AB206" t="s">
        <v>1799</v>
      </c>
      <c r="AC206" t="s">
        <v>1800</v>
      </c>
      <c r="AD206" t="s">
        <v>1801</v>
      </c>
    </row>
    <row r="207" spans="1:30">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c r="Q207" t="s">
        <v>1804</v>
      </c>
      <c r="R207" t="s">
        <v>1805</v>
      </c>
      <c r="S207" t="s">
        <v>18</v>
      </c>
      <c r="T207">
        <v>-220.375</v>
      </c>
      <c r="U207">
        <v>-413.75</v>
      </c>
      <c r="V207" s="1">
        <v>-607.125</v>
      </c>
      <c r="W207">
        <v>-800.5</v>
      </c>
      <c r="X207" s="4">
        <v>3231</v>
      </c>
      <c r="Y207" t="s">
        <v>1806</v>
      </c>
      <c r="Z207" t="s">
        <v>1807</v>
      </c>
      <c r="AA207" t="s">
        <v>1808</v>
      </c>
      <c r="AB207" t="s">
        <v>1809</v>
      </c>
      <c r="AC207" t="s">
        <v>1810</v>
      </c>
      <c r="AD207" t="s">
        <v>1811</v>
      </c>
    </row>
    <row r="208" spans="1:30">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c r="Q208" t="s">
        <v>13196</v>
      </c>
      <c r="R208" t="s">
        <v>1815</v>
      </c>
      <c r="S208" t="s">
        <v>169</v>
      </c>
      <c r="T208" s="2">
        <v>51990</v>
      </c>
      <c r="U208" s="2">
        <v>71990</v>
      </c>
      <c r="V208" s="1">
        <v>7.77</v>
      </c>
      <c r="W208">
        <v>11.34</v>
      </c>
      <c r="X208" s="4">
        <v>64</v>
      </c>
      <c r="Y208" t="s">
        <v>728</v>
      </c>
      <c r="Z208" t="s">
        <v>1816</v>
      </c>
      <c r="AA208" t="s">
        <v>1817</v>
      </c>
      <c r="AB208" t="s">
        <v>13197</v>
      </c>
      <c r="AC208" t="s">
        <v>1819</v>
      </c>
      <c r="AD208" t="s">
        <v>1820</v>
      </c>
    </row>
    <row r="209" spans="1:30">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c r="Q209" t="s">
        <v>1823</v>
      </c>
      <c r="R209" t="s">
        <v>1824</v>
      </c>
      <c r="S209" t="s">
        <v>18</v>
      </c>
      <c r="T209">
        <v>-170.89</v>
      </c>
      <c r="U209">
        <v>-334.57799999999997</v>
      </c>
      <c r="V209" s="1">
        <v>-498.26600000000002</v>
      </c>
      <c r="W209">
        <v>-661.95399999999995</v>
      </c>
      <c r="X209" s="4">
        <v>8314</v>
      </c>
      <c r="Y209" t="s">
        <v>1825</v>
      </c>
      <c r="Z209" t="s">
        <v>1826</v>
      </c>
      <c r="AA209" t="s">
        <v>1827</v>
      </c>
      <c r="AB209" t="s">
        <v>13198</v>
      </c>
      <c r="AC209" t="s">
        <v>1829</v>
      </c>
      <c r="AD209" t="s">
        <v>13199</v>
      </c>
    </row>
    <row r="210" spans="1:30">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c r="Q210" t="s">
        <v>13200</v>
      </c>
      <c r="R210" t="s">
        <v>1834</v>
      </c>
      <c r="S210" t="s">
        <v>18</v>
      </c>
      <c r="T210">
        <v>-121.925</v>
      </c>
      <c r="U210">
        <v>-296.24000000000098</v>
      </c>
      <c r="V210" s="1">
        <v>-470.55500000000001</v>
      </c>
      <c r="W210">
        <v>-644.87</v>
      </c>
      <c r="X210" s="4">
        <v>2249</v>
      </c>
      <c r="Y210" t="s">
        <v>1835</v>
      </c>
      <c r="Z210" t="s">
        <v>1836</v>
      </c>
      <c r="AA210" t="s">
        <v>1837</v>
      </c>
      <c r="AB210" t="s">
        <v>1838</v>
      </c>
      <c r="AC210" t="s">
        <v>1839</v>
      </c>
      <c r="AD210" t="s">
        <v>1840</v>
      </c>
    </row>
    <row r="211" spans="1:30">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c r="Q211" t="s">
        <v>13201</v>
      </c>
      <c r="R211" t="s">
        <v>1844</v>
      </c>
      <c r="S211" t="s">
        <v>462</v>
      </c>
      <c r="T211">
        <v>-98.069999999999894</v>
      </c>
      <c r="U211">
        <v>-218.024</v>
      </c>
      <c r="V211" s="1">
        <v>-337.97800000000001</v>
      </c>
      <c r="W211">
        <v>-457.93200000000002</v>
      </c>
      <c r="X211" s="4">
        <v>339</v>
      </c>
      <c r="Y211" t="s">
        <v>1845</v>
      </c>
      <c r="Z211" t="s">
        <v>1846</v>
      </c>
      <c r="AA211" t="s">
        <v>1847</v>
      </c>
      <c r="AB211" t="s">
        <v>13202</v>
      </c>
      <c r="AC211" t="s">
        <v>1849</v>
      </c>
      <c r="AD211" t="s">
        <v>1850</v>
      </c>
    </row>
    <row r="212" spans="1:30">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c r="Q212" t="s">
        <v>1853</v>
      </c>
      <c r="R212" t="s">
        <v>13203</v>
      </c>
      <c r="S212" t="s">
        <v>1404</v>
      </c>
      <c r="T212" s="2">
        <v>13490</v>
      </c>
      <c r="U212" s="2">
        <v>16990</v>
      </c>
      <c r="V212" s="1">
        <v>7.65</v>
      </c>
      <c r="W212">
        <v>11.3</v>
      </c>
      <c r="X212" s="4">
        <v>27</v>
      </c>
      <c r="Y212" t="s">
        <v>1855</v>
      </c>
      <c r="Z212" t="s">
        <v>1856</v>
      </c>
      <c r="AA212" t="s">
        <v>1857</v>
      </c>
      <c r="AB212" t="s">
        <v>1858</v>
      </c>
      <c r="AC212" t="s">
        <v>1859</v>
      </c>
      <c r="AD212" t="s">
        <v>1860</v>
      </c>
    </row>
    <row r="213" spans="1:30">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c r="Q213" t="s">
        <v>1863</v>
      </c>
      <c r="R213" t="s">
        <v>1864</v>
      </c>
      <c r="S213" t="s">
        <v>462</v>
      </c>
      <c r="T213">
        <v>-113.69499999999999</v>
      </c>
      <c r="U213">
        <v>-242.98400000000001</v>
      </c>
      <c r="V213" s="1">
        <v>-372.27300000000002</v>
      </c>
      <c r="W213">
        <v>-501.56200000000001</v>
      </c>
      <c r="X213" s="4">
        <v>197</v>
      </c>
      <c r="Y213" t="s">
        <v>1865</v>
      </c>
      <c r="Z213" t="s">
        <v>1866</v>
      </c>
      <c r="AA213" t="s">
        <v>1867</v>
      </c>
      <c r="AB213" t="s">
        <v>13204</v>
      </c>
      <c r="AC213" t="s">
        <v>1869</v>
      </c>
      <c r="AD213" t="s">
        <v>1870</v>
      </c>
    </row>
    <row r="214" spans="1:30">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c r="Q214" t="s">
        <v>1873</v>
      </c>
      <c r="R214" t="s">
        <v>1874</v>
      </c>
      <c r="S214" t="s">
        <v>18</v>
      </c>
      <c r="T214">
        <v>-144.685</v>
      </c>
      <c r="U214">
        <v>-312.97199999999998</v>
      </c>
      <c r="V214" s="1">
        <v>-481.25900000000001</v>
      </c>
      <c r="W214">
        <v>-649.54600000000005</v>
      </c>
      <c r="X214" s="4">
        <v>74977</v>
      </c>
      <c r="Y214" t="s">
        <v>1875</v>
      </c>
      <c r="Z214" t="s">
        <v>305</v>
      </c>
      <c r="AA214" t="s">
        <v>306</v>
      </c>
      <c r="AB214" t="s">
        <v>307</v>
      </c>
      <c r="AC214" t="s">
        <v>308</v>
      </c>
      <c r="AD214" t="s">
        <v>309</v>
      </c>
    </row>
    <row r="215" spans="1:30">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c r="Q215" t="s">
        <v>1878</v>
      </c>
      <c r="R215" t="s">
        <v>1879</v>
      </c>
      <c r="S215" t="s">
        <v>18</v>
      </c>
      <c r="T215">
        <v>3199</v>
      </c>
      <c r="U215" s="2">
        <v>4399</v>
      </c>
      <c r="V215" s="1">
        <v>7.8</v>
      </c>
      <c r="W215">
        <v>11.4</v>
      </c>
      <c r="X215" s="4">
        <v>8583</v>
      </c>
      <c r="Y215" t="s">
        <v>1880</v>
      </c>
      <c r="Z215" t="s">
        <v>1881</v>
      </c>
      <c r="AA215" t="s">
        <v>1882</v>
      </c>
      <c r="AB215" t="s">
        <v>13205</v>
      </c>
      <c r="AC215" t="s">
        <v>1884</v>
      </c>
      <c r="AD215" t="s">
        <v>1885</v>
      </c>
    </row>
    <row r="216" spans="1:30">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c r="Q216" t="s">
        <v>1888</v>
      </c>
      <c r="R216" t="s">
        <v>1889</v>
      </c>
      <c r="S216" t="s">
        <v>462</v>
      </c>
      <c r="T216">
        <v>-145.35</v>
      </c>
      <c r="U216">
        <v>-333.74</v>
      </c>
      <c r="V216" s="1">
        <v>-522.13</v>
      </c>
      <c r="W216">
        <v>-710.52</v>
      </c>
      <c r="X216" s="4">
        <v>928</v>
      </c>
      <c r="Y216" t="s">
        <v>1890</v>
      </c>
      <c r="Z216" t="s">
        <v>1891</v>
      </c>
      <c r="AA216" t="s">
        <v>1892</v>
      </c>
      <c r="AB216" t="s">
        <v>13206</v>
      </c>
      <c r="AC216" t="s">
        <v>1894</v>
      </c>
      <c r="AD216" t="s">
        <v>1895</v>
      </c>
    </row>
    <row r="217" spans="1:30">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c r="Q217" t="s">
        <v>13207</v>
      </c>
      <c r="R217" t="s">
        <v>1899</v>
      </c>
      <c r="S217" t="s">
        <v>508</v>
      </c>
      <c r="T217" s="2">
        <v>26981</v>
      </c>
      <c r="U217" s="2">
        <v>36972</v>
      </c>
      <c r="V217" s="1">
        <v>7.01</v>
      </c>
      <c r="W217">
        <v>10.220000000000001</v>
      </c>
      <c r="X217" s="4">
        <v>110</v>
      </c>
      <c r="Y217" t="s">
        <v>1900</v>
      </c>
      <c r="Z217" t="s">
        <v>1901</v>
      </c>
      <c r="AA217" t="s">
        <v>1902</v>
      </c>
      <c r="AB217" t="s">
        <v>13208</v>
      </c>
      <c r="AC217" t="s">
        <v>1904</v>
      </c>
      <c r="AD217" t="s">
        <v>1905</v>
      </c>
    </row>
    <row r="218" spans="1:30">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c r="Q218" t="s">
        <v>1908</v>
      </c>
      <c r="R218" t="s">
        <v>1909</v>
      </c>
      <c r="S218" t="s">
        <v>169</v>
      </c>
      <c r="T218" s="2">
        <v>76999</v>
      </c>
      <c r="U218" s="2">
        <v>93999</v>
      </c>
      <c r="V218" s="1">
        <v>7.92</v>
      </c>
      <c r="W218">
        <v>11.74</v>
      </c>
      <c r="X218" s="4">
        <v>6753</v>
      </c>
      <c r="Y218" t="s">
        <v>1910</v>
      </c>
      <c r="Z218" t="s">
        <v>1911</v>
      </c>
      <c r="AA218" t="s">
        <v>1912</v>
      </c>
      <c r="AB218" t="s">
        <v>13209</v>
      </c>
      <c r="AC218" t="s">
        <v>1914</v>
      </c>
      <c r="AD218" t="s">
        <v>1915</v>
      </c>
    </row>
    <row r="219" spans="1:30">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c r="Q219" t="s">
        <v>13210</v>
      </c>
      <c r="R219" t="s">
        <v>1919</v>
      </c>
      <c r="S219" t="s">
        <v>129</v>
      </c>
      <c r="T219">
        <v>-81.784999999999897</v>
      </c>
      <c r="U219">
        <v>-232.21200000000101</v>
      </c>
      <c r="V219" s="1">
        <v>-382.63900000000098</v>
      </c>
      <c r="W219">
        <v>-533.06600000000003</v>
      </c>
      <c r="X219" s="4">
        <v>1237</v>
      </c>
      <c r="Y219" t="s">
        <v>1920</v>
      </c>
      <c r="Z219" t="s">
        <v>1921</v>
      </c>
      <c r="AA219" t="s">
        <v>1922</v>
      </c>
      <c r="AB219" t="s">
        <v>1923</v>
      </c>
      <c r="AC219" t="s">
        <v>1924</v>
      </c>
      <c r="AD219" t="s">
        <v>1925</v>
      </c>
    </row>
    <row r="220" spans="1:30">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c r="Q220" t="s">
        <v>1928</v>
      </c>
      <c r="R220" t="s">
        <v>1929</v>
      </c>
      <c r="S220" t="s">
        <v>1930</v>
      </c>
      <c r="T220">
        <v>-99.775000000000006</v>
      </c>
      <c r="U220">
        <v>-221.09</v>
      </c>
      <c r="V220" s="1">
        <v>-342.40499999999997</v>
      </c>
      <c r="W220">
        <v>-463.72</v>
      </c>
      <c r="X220" s="4">
        <v>18872</v>
      </c>
      <c r="Y220" t="s">
        <v>1931</v>
      </c>
      <c r="Z220" t="s">
        <v>1932</v>
      </c>
      <c r="AA220" t="s">
        <v>1933</v>
      </c>
      <c r="AB220" t="s">
        <v>1934</v>
      </c>
      <c r="AC220" t="s">
        <v>1935</v>
      </c>
      <c r="AD220" t="s">
        <v>1936</v>
      </c>
    </row>
    <row r="221" spans="1:30">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c r="Q221" t="s">
        <v>1939</v>
      </c>
      <c r="R221" t="s">
        <v>1940</v>
      </c>
      <c r="S221" t="s">
        <v>18</v>
      </c>
      <c r="T221">
        <v>2131.0100000000002</v>
      </c>
      <c r="U221" s="2">
        <v>2772.02</v>
      </c>
      <c r="V221" s="1">
        <v>7.37</v>
      </c>
      <c r="W221">
        <v>10.84</v>
      </c>
      <c r="X221" s="4">
        <v>356</v>
      </c>
      <c r="Y221" t="s">
        <v>1941</v>
      </c>
      <c r="Z221" t="s">
        <v>1942</v>
      </c>
      <c r="AA221" t="s">
        <v>1943</v>
      </c>
      <c r="AB221" t="s">
        <v>13211</v>
      </c>
      <c r="AC221" t="s">
        <v>1945</v>
      </c>
      <c r="AD221" t="s">
        <v>1946</v>
      </c>
    </row>
    <row r="222" spans="1:30">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c r="Q222" t="s">
        <v>1949</v>
      </c>
      <c r="R222" t="s">
        <v>13212</v>
      </c>
      <c r="S222" t="s">
        <v>18</v>
      </c>
      <c r="T222">
        <v>3349</v>
      </c>
      <c r="U222" s="2">
        <v>4699</v>
      </c>
      <c r="V222" s="1">
        <v>7.72</v>
      </c>
      <c r="W222">
        <v>11.24</v>
      </c>
      <c r="X222" s="4">
        <v>24269</v>
      </c>
      <c r="Y222" t="s">
        <v>1951</v>
      </c>
      <c r="Z222" t="s">
        <v>20</v>
      </c>
      <c r="AA222" t="s">
        <v>21</v>
      </c>
      <c r="AB222" t="s">
        <v>22</v>
      </c>
      <c r="AC222" t="s">
        <v>23</v>
      </c>
      <c r="AD222" t="s">
        <v>825</v>
      </c>
    </row>
    <row r="223" spans="1:30">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c r="Q223" t="s">
        <v>1954</v>
      </c>
      <c r="R223" t="s">
        <v>1955</v>
      </c>
      <c r="S223" t="s">
        <v>462</v>
      </c>
      <c r="T223">
        <v>-145.36500000000001</v>
      </c>
      <c r="U223">
        <v>-323.75799999999998</v>
      </c>
      <c r="V223" s="1">
        <v>-502.15100000000001</v>
      </c>
      <c r="W223">
        <v>-680.54399999999998</v>
      </c>
      <c r="X223" s="4">
        <v>425</v>
      </c>
      <c r="Y223" t="s">
        <v>1956</v>
      </c>
      <c r="Z223" t="s">
        <v>1957</v>
      </c>
      <c r="AA223" t="s">
        <v>1958</v>
      </c>
      <c r="AB223" t="s">
        <v>13213</v>
      </c>
      <c r="AC223" t="s">
        <v>1960</v>
      </c>
      <c r="AD223" t="s">
        <v>1961</v>
      </c>
    </row>
    <row r="224" spans="1:30">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c r="Q224" t="s">
        <v>1964</v>
      </c>
      <c r="R224" t="s">
        <v>1965</v>
      </c>
      <c r="S224" t="s">
        <v>643</v>
      </c>
      <c r="T224">
        <v>-195.15</v>
      </c>
      <c r="U224">
        <v>-393.47</v>
      </c>
      <c r="V224" s="1">
        <v>-591.79</v>
      </c>
      <c r="W224">
        <v>-790.11</v>
      </c>
      <c r="X224" s="4">
        <v>1161</v>
      </c>
      <c r="Y224" t="s">
        <v>1966</v>
      </c>
      <c r="Z224" t="s">
        <v>1967</v>
      </c>
      <c r="AA224" t="s">
        <v>1968</v>
      </c>
      <c r="AB224" t="s">
        <v>1969</v>
      </c>
      <c r="AC224" t="s">
        <v>1970</v>
      </c>
      <c r="AD224" t="s">
        <v>1971</v>
      </c>
    </row>
    <row r="225" spans="1:30">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c r="Q225" t="s">
        <v>1974</v>
      </c>
      <c r="R225" t="s">
        <v>1975</v>
      </c>
      <c r="S225" t="s">
        <v>18</v>
      </c>
      <c r="T225">
        <v>-120.15</v>
      </c>
      <c r="U225">
        <v>-243.47</v>
      </c>
      <c r="V225" s="1">
        <v>-366.79</v>
      </c>
      <c r="W225">
        <v>-490.11</v>
      </c>
      <c r="X225" s="4">
        <v>1508</v>
      </c>
      <c r="Y225" t="s">
        <v>1976</v>
      </c>
      <c r="Z225" t="s">
        <v>1977</v>
      </c>
      <c r="AA225" t="s">
        <v>1978</v>
      </c>
      <c r="AB225" t="s">
        <v>1979</v>
      </c>
      <c r="AC225" t="s">
        <v>1980</v>
      </c>
      <c r="AD225" t="s">
        <v>13034</v>
      </c>
    </row>
    <row r="226" spans="1:30">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c r="Q226" t="s">
        <v>1983</v>
      </c>
      <c r="R226" t="s">
        <v>1984</v>
      </c>
      <c r="S226" t="s">
        <v>1985</v>
      </c>
      <c r="T226" s="2">
        <v>3349</v>
      </c>
      <c r="U226" s="2">
        <v>4399</v>
      </c>
      <c r="V226" s="1">
        <v>8.14</v>
      </c>
      <c r="W226">
        <v>11.98</v>
      </c>
      <c r="X226" s="4">
        <v>7636</v>
      </c>
      <c r="Y226" t="s">
        <v>1986</v>
      </c>
      <c r="Z226" t="s">
        <v>1987</v>
      </c>
      <c r="AA226" t="s">
        <v>1988</v>
      </c>
      <c r="AB226" t="s">
        <v>1989</v>
      </c>
      <c r="AC226" t="s">
        <v>1990</v>
      </c>
      <c r="AD226" t="s">
        <v>1991</v>
      </c>
    </row>
    <row r="227" spans="1:30">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c r="Q227" t="s">
        <v>1994</v>
      </c>
      <c r="R227" t="s">
        <v>1995</v>
      </c>
      <c r="S227" t="s">
        <v>462</v>
      </c>
      <c r="T227">
        <v>-102.515</v>
      </c>
      <c r="U227">
        <v>-215.148</v>
      </c>
      <c r="V227" s="1">
        <v>-327.78100000000001</v>
      </c>
      <c r="W227">
        <v>-440.41399999999999</v>
      </c>
      <c r="X227" s="4">
        <v>246</v>
      </c>
      <c r="Y227" t="s">
        <v>1996</v>
      </c>
      <c r="Z227" t="s">
        <v>1997</v>
      </c>
      <c r="AA227" t="s">
        <v>1998</v>
      </c>
      <c r="AB227" t="s">
        <v>13214</v>
      </c>
      <c r="AC227" t="s">
        <v>2000</v>
      </c>
      <c r="AD227" t="s">
        <v>2001</v>
      </c>
    </row>
    <row r="228" spans="1:30">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c r="Q228" t="s">
        <v>13215</v>
      </c>
      <c r="R228" t="s">
        <v>13216</v>
      </c>
      <c r="S228" t="s">
        <v>462</v>
      </c>
      <c r="T228">
        <v>-100.21</v>
      </c>
      <c r="U228">
        <v>-211.55199999999999</v>
      </c>
      <c r="V228" s="1">
        <v>-322.89400000000001</v>
      </c>
      <c r="W228">
        <v>-434.23599999999999</v>
      </c>
      <c r="X228" s="4">
        <v>479</v>
      </c>
      <c r="Y228" t="s">
        <v>2006</v>
      </c>
      <c r="Z228" t="s">
        <v>2007</v>
      </c>
      <c r="AA228" t="s">
        <v>2008</v>
      </c>
      <c r="AB228" t="s">
        <v>2009</v>
      </c>
      <c r="AC228" t="s">
        <v>2010</v>
      </c>
      <c r="AD228" t="s">
        <v>2011</v>
      </c>
    </row>
    <row r="229" spans="1:30">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c r="Q229" t="s">
        <v>2014</v>
      </c>
      <c r="R229" t="s">
        <v>2015</v>
      </c>
      <c r="S229" t="s">
        <v>129</v>
      </c>
      <c r="T229">
        <v>9400</v>
      </c>
      <c r="U229" s="2">
        <v>13801</v>
      </c>
      <c r="V229" s="1">
        <v>7.52</v>
      </c>
      <c r="W229">
        <v>10.84</v>
      </c>
      <c r="X229" s="4">
        <v>910</v>
      </c>
      <c r="Y229" t="s">
        <v>2016</v>
      </c>
      <c r="Z229" t="s">
        <v>2017</v>
      </c>
      <c r="AA229" t="s">
        <v>2018</v>
      </c>
      <c r="AB229" t="s">
        <v>2019</v>
      </c>
      <c r="AC229" t="s">
        <v>2020</v>
      </c>
      <c r="AD229" t="s">
        <v>2021</v>
      </c>
    </row>
    <row r="230" spans="1:30">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c r="Q230" t="s">
        <v>2024</v>
      </c>
      <c r="R230" t="s">
        <v>2025</v>
      </c>
      <c r="S230" t="s">
        <v>18</v>
      </c>
      <c r="T230">
        <v>2699</v>
      </c>
      <c r="U230" s="2">
        <v>3649</v>
      </c>
      <c r="V230" s="1">
        <v>7.66</v>
      </c>
      <c r="W230">
        <v>11.22</v>
      </c>
      <c r="X230" s="4">
        <v>5626</v>
      </c>
      <c r="Y230" t="s">
        <v>2026</v>
      </c>
      <c r="Z230" t="s">
        <v>2027</v>
      </c>
      <c r="AA230" t="s">
        <v>2028</v>
      </c>
      <c r="AB230" t="s">
        <v>2029</v>
      </c>
      <c r="AC230" t="s">
        <v>2030</v>
      </c>
      <c r="AD230" t="s">
        <v>2031</v>
      </c>
    </row>
    <row r="231" spans="1:30">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c r="Q231" t="s">
        <v>2034</v>
      </c>
      <c r="R231" t="s">
        <v>2035</v>
      </c>
      <c r="S231" t="s">
        <v>18</v>
      </c>
      <c r="T231">
        <v>-74.835000000000093</v>
      </c>
      <c r="U231">
        <v>-180.672</v>
      </c>
      <c r="V231" s="1">
        <v>-286.50900000000001</v>
      </c>
      <c r="W231">
        <v>-392.346</v>
      </c>
      <c r="X231" s="4">
        <v>14184</v>
      </c>
      <c r="Y231" t="s">
        <v>2036</v>
      </c>
      <c r="Z231" t="s">
        <v>2037</v>
      </c>
      <c r="AA231" t="s">
        <v>2038</v>
      </c>
      <c r="AB231" t="s">
        <v>13217</v>
      </c>
      <c r="AC231" t="s">
        <v>2040</v>
      </c>
      <c r="AD231" t="s">
        <v>2041</v>
      </c>
    </row>
    <row r="232" spans="1:30">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c r="Q232" t="s">
        <v>2044</v>
      </c>
      <c r="R232" t="s">
        <v>2045</v>
      </c>
      <c r="S232" t="s">
        <v>2046</v>
      </c>
      <c r="T232">
        <v>1701</v>
      </c>
      <c r="U232" s="2">
        <v>2302</v>
      </c>
      <c r="V232" s="1">
        <v>8.25</v>
      </c>
      <c r="W232">
        <v>12.1</v>
      </c>
      <c r="X232" s="4">
        <v>25177</v>
      </c>
      <c r="Y232" t="s">
        <v>2047</v>
      </c>
      <c r="Z232" t="s">
        <v>2048</v>
      </c>
      <c r="AA232" t="s">
        <v>2049</v>
      </c>
      <c r="AB232" t="s">
        <v>13218</v>
      </c>
      <c r="AC232" t="s">
        <v>2051</v>
      </c>
      <c r="AD232" t="s">
        <v>2052</v>
      </c>
    </row>
    <row r="233" spans="1:30">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c r="Q233" t="s">
        <v>13219</v>
      </c>
      <c r="R233" t="s">
        <v>2056</v>
      </c>
      <c r="S233" t="s">
        <v>169</v>
      </c>
      <c r="T233" s="2">
        <v>67999</v>
      </c>
      <c r="U233" s="2">
        <v>85999</v>
      </c>
      <c r="V233" s="1">
        <v>8.24</v>
      </c>
      <c r="W233">
        <v>12.18</v>
      </c>
      <c r="X233" s="4">
        <v>21252</v>
      </c>
      <c r="Y233" t="s">
        <v>2057</v>
      </c>
      <c r="Z233" t="s">
        <v>2058</v>
      </c>
      <c r="AA233" t="s">
        <v>2059</v>
      </c>
      <c r="AB233" t="s">
        <v>2060</v>
      </c>
      <c r="AC233" t="s">
        <v>2061</v>
      </c>
      <c r="AD233" t="s">
        <v>2062</v>
      </c>
    </row>
    <row r="234" spans="1:30">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c r="Q234" t="s">
        <v>13220</v>
      </c>
      <c r="R234" t="s">
        <v>2066</v>
      </c>
      <c r="S234" t="s">
        <v>169</v>
      </c>
      <c r="T234" s="2">
        <v>80590</v>
      </c>
      <c r="U234" s="2">
        <v>104390</v>
      </c>
      <c r="V234" s="1">
        <v>8.18</v>
      </c>
      <c r="W234">
        <v>12.06</v>
      </c>
      <c r="X234" s="4">
        <v>567</v>
      </c>
      <c r="Y234" t="s">
        <v>2067</v>
      </c>
      <c r="Z234" t="s">
        <v>2068</v>
      </c>
      <c r="AA234" t="s">
        <v>2069</v>
      </c>
      <c r="AB234" t="s">
        <v>2070</v>
      </c>
      <c r="AC234" t="s">
        <v>2071</v>
      </c>
      <c r="AD234" t="s">
        <v>2072</v>
      </c>
    </row>
    <row r="235" spans="1:30">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c r="Q235" t="s">
        <v>2075</v>
      </c>
      <c r="R235" t="s">
        <v>2076</v>
      </c>
      <c r="S235" t="s">
        <v>462</v>
      </c>
      <c r="T235">
        <v>2099</v>
      </c>
      <c r="U235" s="2">
        <v>2999</v>
      </c>
      <c r="V235" s="1">
        <v>6.25</v>
      </c>
      <c r="W235">
        <v>9</v>
      </c>
      <c r="X235" s="4">
        <v>466</v>
      </c>
      <c r="Y235" t="s">
        <v>2077</v>
      </c>
      <c r="Z235" t="s">
        <v>2078</v>
      </c>
      <c r="AA235" t="s">
        <v>2079</v>
      </c>
      <c r="AB235" t="s">
        <v>2080</v>
      </c>
      <c r="AC235" t="s">
        <v>2081</v>
      </c>
      <c r="AD235" t="s">
        <v>2082</v>
      </c>
    </row>
    <row r="236" spans="1:30">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c r="Q236" t="s">
        <v>2085</v>
      </c>
      <c r="R236" t="s">
        <v>2086</v>
      </c>
      <c r="S236" t="s">
        <v>18</v>
      </c>
      <c r="T236">
        <v>-59.870000000000097</v>
      </c>
      <c r="U236">
        <v>-152.01599999999999</v>
      </c>
      <c r="V236" s="1">
        <v>-244.16200000000001</v>
      </c>
      <c r="W236">
        <v>-336.30799999999999</v>
      </c>
      <c r="X236" s="4">
        <v>61</v>
      </c>
      <c r="Y236" t="s">
        <v>1716</v>
      </c>
      <c r="Z236" t="s">
        <v>1717</v>
      </c>
      <c r="AA236" t="s">
        <v>1718</v>
      </c>
      <c r="AB236" t="s">
        <v>1719</v>
      </c>
      <c r="AC236" t="s">
        <v>1720</v>
      </c>
      <c r="AD236" t="s">
        <v>1721</v>
      </c>
    </row>
    <row r="237" spans="1:30">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c r="Q237" t="s">
        <v>2089</v>
      </c>
      <c r="R237" t="s">
        <v>2090</v>
      </c>
      <c r="S237" t="s">
        <v>18</v>
      </c>
      <c r="T237">
        <v>-294.85500000000002</v>
      </c>
      <c r="U237">
        <v>-558.07600000000002</v>
      </c>
      <c r="V237" s="1">
        <v>-821.29700000000003</v>
      </c>
      <c r="W237">
        <v>-1084.518</v>
      </c>
      <c r="X237" s="4">
        <v>474</v>
      </c>
      <c r="Y237" t="s">
        <v>1468</v>
      </c>
      <c r="Z237" t="s">
        <v>2091</v>
      </c>
      <c r="AA237" t="s">
        <v>2092</v>
      </c>
      <c r="AB237" t="s">
        <v>2093</v>
      </c>
      <c r="AC237" t="s">
        <v>2094</v>
      </c>
      <c r="AD237" t="s">
        <v>2095</v>
      </c>
    </row>
    <row r="238" spans="1:30">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c r="Q238" t="s">
        <v>2098</v>
      </c>
      <c r="R238" t="s">
        <v>2099</v>
      </c>
      <c r="S238" t="s">
        <v>462</v>
      </c>
      <c r="T238">
        <v>-195.82</v>
      </c>
      <c r="U238">
        <v>-404.34399999999999</v>
      </c>
      <c r="V238" s="1">
        <v>-612.86800000000005</v>
      </c>
      <c r="W238">
        <v>-821.39200000000005</v>
      </c>
      <c r="X238" s="4">
        <v>431</v>
      </c>
      <c r="Y238" t="s">
        <v>2100</v>
      </c>
      <c r="Z238" t="s">
        <v>2101</v>
      </c>
      <c r="AA238" t="s">
        <v>2102</v>
      </c>
      <c r="AB238" t="s">
        <v>13221</v>
      </c>
      <c r="AC238" t="s">
        <v>2104</v>
      </c>
      <c r="AD238" t="s">
        <v>2105</v>
      </c>
    </row>
    <row r="239" spans="1:30">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c r="Q239" t="s">
        <v>13222</v>
      </c>
      <c r="R239" t="s">
        <v>2109</v>
      </c>
      <c r="S239" t="s">
        <v>18</v>
      </c>
      <c r="T239">
        <v>1749</v>
      </c>
      <c r="U239" s="2">
        <v>2399</v>
      </c>
      <c r="V239" s="1">
        <v>7.41</v>
      </c>
      <c r="W239">
        <v>10.82</v>
      </c>
      <c r="X239" s="4">
        <v>242</v>
      </c>
      <c r="Y239" t="s">
        <v>2110</v>
      </c>
      <c r="Z239" t="s">
        <v>2111</v>
      </c>
      <c r="AA239" t="s">
        <v>2112</v>
      </c>
      <c r="AB239" t="s">
        <v>13223</v>
      </c>
      <c r="AC239" t="s">
        <v>2114</v>
      </c>
      <c r="AD239" t="s">
        <v>2115</v>
      </c>
    </row>
    <row r="240" spans="1:30">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c r="Q240" t="s">
        <v>2118</v>
      </c>
      <c r="R240" t="s">
        <v>2119</v>
      </c>
      <c r="S240" t="s">
        <v>18</v>
      </c>
      <c r="T240">
        <v>-122.66</v>
      </c>
      <c r="U240">
        <v>-277.49200000000002</v>
      </c>
      <c r="V240" s="1">
        <v>-432.32400000000001</v>
      </c>
      <c r="W240">
        <v>-587.15599999999995</v>
      </c>
      <c r="X240" s="4">
        <v>2905</v>
      </c>
      <c r="Y240" t="s">
        <v>2120</v>
      </c>
      <c r="Z240" t="s">
        <v>2121</v>
      </c>
      <c r="AA240" t="s">
        <v>2122</v>
      </c>
      <c r="AB240" t="s">
        <v>2123</v>
      </c>
      <c r="AC240" t="s">
        <v>2124</v>
      </c>
      <c r="AD240" t="s">
        <v>2125</v>
      </c>
    </row>
    <row r="241" spans="1:30">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c r="Q241" t="s">
        <v>2128</v>
      </c>
      <c r="R241" t="s">
        <v>2129</v>
      </c>
      <c r="S241" t="s">
        <v>2130</v>
      </c>
      <c r="T241">
        <v>-194.85</v>
      </c>
      <c r="U241">
        <v>-392.68</v>
      </c>
      <c r="V241" s="1">
        <v>-590.51</v>
      </c>
      <c r="W241">
        <v>-788.34</v>
      </c>
      <c r="X241" s="4">
        <v>12091</v>
      </c>
      <c r="Y241" t="s">
        <v>13224</v>
      </c>
      <c r="Z241" t="s">
        <v>2132</v>
      </c>
      <c r="AA241" t="s">
        <v>2133</v>
      </c>
      <c r="AB241" t="s">
        <v>2134</v>
      </c>
      <c r="AC241" t="s">
        <v>2135</v>
      </c>
      <c r="AD241" t="s">
        <v>2136</v>
      </c>
    </row>
    <row r="242" spans="1:30">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c r="Q242" t="s">
        <v>2139</v>
      </c>
      <c r="R242" t="s">
        <v>2140</v>
      </c>
      <c r="S242" t="s">
        <v>18</v>
      </c>
      <c r="T242">
        <v>-85.224999999999994</v>
      </c>
      <c r="U242">
        <v>-177.57</v>
      </c>
      <c r="V242" s="1">
        <v>-269.91500000000002</v>
      </c>
      <c r="W242">
        <v>-362.26</v>
      </c>
      <c r="X242" s="4">
        <v>1423</v>
      </c>
      <c r="Y242" t="s">
        <v>719</v>
      </c>
      <c r="Z242" t="s">
        <v>720</v>
      </c>
      <c r="AA242" t="s">
        <v>721</v>
      </c>
      <c r="AB242" t="s">
        <v>722</v>
      </c>
      <c r="AC242" t="s">
        <v>13127</v>
      </c>
      <c r="AD242" t="s">
        <v>13029</v>
      </c>
    </row>
    <row r="243" spans="1:30">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c r="Q243" t="s">
        <v>13225</v>
      </c>
      <c r="R243" t="s">
        <v>2144</v>
      </c>
      <c r="S243" t="s">
        <v>18</v>
      </c>
      <c r="T243">
        <v>-164.87</v>
      </c>
      <c r="U243">
        <v>-365.11399999999998</v>
      </c>
      <c r="V243" s="1">
        <v>-565.35799999999995</v>
      </c>
      <c r="W243">
        <v>-765.60199999999998</v>
      </c>
      <c r="X243" s="4">
        <v>6255</v>
      </c>
      <c r="Y243" t="s">
        <v>1445</v>
      </c>
      <c r="Z243" t="s">
        <v>1446</v>
      </c>
      <c r="AA243" t="s">
        <v>1447</v>
      </c>
      <c r="AB243" t="s">
        <v>13171</v>
      </c>
      <c r="AC243" t="s">
        <v>1449</v>
      </c>
      <c r="AD243" t="s">
        <v>13030</v>
      </c>
    </row>
    <row r="244" spans="1:30">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c r="Q244" t="s">
        <v>13226</v>
      </c>
      <c r="R244" t="s">
        <v>2148</v>
      </c>
      <c r="S244" t="s">
        <v>643</v>
      </c>
      <c r="T244">
        <v>-195.2</v>
      </c>
      <c r="U244">
        <v>-413.54</v>
      </c>
      <c r="V244" s="1">
        <v>-631.88</v>
      </c>
      <c r="W244">
        <v>-850.22</v>
      </c>
      <c r="X244" s="4">
        <v>1236</v>
      </c>
      <c r="Y244" t="s">
        <v>2149</v>
      </c>
      <c r="Z244" t="s">
        <v>2150</v>
      </c>
      <c r="AA244" t="s">
        <v>2151</v>
      </c>
      <c r="AB244" t="s">
        <v>2152</v>
      </c>
      <c r="AC244" t="s">
        <v>2153</v>
      </c>
      <c r="AD244" t="s">
        <v>2154</v>
      </c>
    </row>
    <row r="245" spans="1:30">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c r="Q245" t="s">
        <v>2157</v>
      </c>
      <c r="R245" t="s">
        <v>2158</v>
      </c>
      <c r="S245" t="s">
        <v>462</v>
      </c>
      <c r="T245">
        <v>-95.05</v>
      </c>
      <c r="U245">
        <v>-193.34</v>
      </c>
      <c r="V245" s="1">
        <v>-291.63</v>
      </c>
      <c r="W245">
        <v>-389.92</v>
      </c>
      <c r="X245" s="4">
        <v>1335</v>
      </c>
      <c r="Y245" t="s">
        <v>2159</v>
      </c>
      <c r="Z245" t="s">
        <v>2160</v>
      </c>
      <c r="AA245" t="s">
        <v>2161</v>
      </c>
      <c r="AB245" t="s">
        <v>2162</v>
      </c>
      <c r="AC245" t="s">
        <v>2163</v>
      </c>
      <c r="AD245" t="s">
        <v>2164</v>
      </c>
    </row>
    <row r="246" spans="1:30">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c r="Q246" t="s">
        <v>13227</v>
      </c>
      <c r="R246" t="s">
        <v>2168</v>
      </c>
      <c r="S246" t="s">
        <v>462</v>
      </c>
      <c r="T246">
        <v>3649</v>
      </c>
      <c r="U246" s="2">
        <v>5299</v>
      </c>
      <c r="V246" s="1">
        <v>6.77</v>
      </c>
      <c r="W246">
        <v>9.74</v>
      </c>
      <c r="X246" s="4">
        <v>197</v>
      </c>
      <c r="Y246" t="s">
        <v>2169</v>
      </c>
      <c r="Z246" t="s">
        <v>2170</v>
      </c>
      <c r="AA246" t="s">
        <v>2171</v>
      </c>
      <c r="AB246" t="s">
        <v>13228</v>
      </c>
      <c r="AC246" t="s">
        <v>2173</v>
      </c>
      <c r="AD246" t="s">
        <v>2174</v>
      </c>
    </row>
    <row r="247" spans="1:30">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c r="Q247" t="s">
        <v>2177</v>
      </c>
      <c r="R247" t="s">
        <v>2178</v>
      </c>
      <c r="S247" t="s">
        <v>18</v>
      </c>
      <c r="T247">
        <v>-144.785</v>
      </c>
      <c r="U247">
        <v>-312.90199999999999</v>
      </c>
      <c r="V247" s="1">
        <v>-481.01900000000001</v>
      </c>
      <c r="W247">
        <v>-649.13599999999997</v>
      </c>
      <c r="X247" s="4">
        <v>28791</v>
      </c>
      <c r="Y247" t="s">
        <v>13229</v>
      </c>
      <c r="Z247" t="s">
        <v>781</v>
      </c>
      <c r="AA247" t="s">
        <v>782</v>
      </c>
      <c r="AB247" t="s">
        <v>13132</v>
      </c>
      <c r="AC247" t="s">
        <v>784</v>
      </c>
      <c r="AD247" t="s">
        <v>785</v>
      </c>
    </row>
    <row r="248" spans="1:30">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c r="Q248" t="s">
        <v>2181</v>
      </c>
      <c r="R248" t="s">
        <v>2182</v>
      </c>
      <c r="S248" t="s">
        <v>18</v>
      </c>
      <c r="T248">
        <v>-40.155000000000001</v>
      </c>
      <c r="U248">
        <v>-145.596</v>
      </c>
      <c r="V248" s="1">
        <v>-251.03700000000001</v>
      </c>
      <c r="W248">
        <v>-356.47800000000001</v>
      </c>
      <c r="X248" s="4">
        <v>1075</v>
      </c>
      <c r="Y248" t="s">
        <v>2183</v>
      </c>
      <c r="Z248" t="s">
        <v>343</v>
      </c>
      <c r="AA248" t="s">
        <v>344</v>
      </c>
      <c r="AB248" t="s">
        <v>345</v>
      </c>
      <c r="AC248" t="s">
        <v>346</v>
      </c>
      <c r="AD248" t="s">
        <v>347</v>
      </c>
    </row>
    <row r="249" spans="1:30">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c r="Q249" t="s">
        <v>2186</v>
      </c>
      <c r="R249" t="s">
        <v>2187</v>
      </c>
      <c r="S249" t="s">
        <v>18</v>
      </c>
      <c r="T249">
        <v>-270.07499999999999</v>
      </c>
      <c r="U249">
        <v>-532.97</v>
      </c>
      <c r="V249" s="1">
        <v>-795.86500000000001</v>
      </c>
      <c r="W249">
        <v>-1058.76</v>
      </c>
      <c r="X249" s="4">
        <v>29746</v>
      </c>
      <c r="Y249" t="s">
        <v>2188</v>
      </c>
      <c r="Z249" t="s">
        <v>599</v>
      </c>
      <c r="AA249" t="s">
        <v>600</v>
      </c>
      <c r="AB249" t="s">
        <v>601</v>
      </c>
      <c r="AC249" t="s">
        <v>602</v>
      </c>
      <c r="AD249" t="s">
        <v>603</v>
      </c>
    </row>
    <row r="250" spans="1:30">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c r="Q250" t="s">
        <v>13230</v>
      </c>
      <c r="R250" t="s">
        <v>2192</v>
      </c>
      <c r="S250" t="s">
        <v>18</v>
      </c>
      <c r="T250">
        <v>1871</v>
      </c>
      <c r="U250" s="2">
        <v>2742</v>
      </c>
      <c r="V250" s="1">
        <v>6.93</v>
      </c>
      <c r="W250">
        <v>9.9600000000000009</v>
      </c>
      <c r="X250" s="4">
        <v>295</v>
      </c>
      <c r="Y250" t="s">
        <v>2193</v>
      </c>
      <c r="Z250" t="s">
        <v>2194</v>
      </c>
      <c r="AA250" t="s">
        <v>2195</v>
      </c>
      <c r="AB250" t="s">
        <v>2196</v>
      </c>
      <c r="AC250" t="s">
        <v>2197</v>
      </c>
      <c r="AD250" t="s">
        <v>2198</v>
      </c>
    </row>
    <row r="251" spans="1:30">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c r="Q251" t="s">
        <v>13231</v>
      </c>
      <c r="R251" t="s">
        <v>2202</v>
      </c>
      <c r="S251" t="s">
        <v>169</v>
      </c>
      <c r="T251" s="2">
        <v>77990</v>
      </c>
      <c r="U251" t="s">
        <v>13232</v>
      </c>
      <c r="V251" s="1">
        <v>8.9600000000000009</v>
      </c>
      <c r="W251">
        <v>13.22</v>
      </c>
      <c r="X251" s="4">
        <v>5935</v>
      </c>
      <c r="Y251" t="s">
        <v>2203</v>
      </c>
      <c r="Z251" t="s">
        <v>2204</v>
      </c>
      <c r="AA251" t="s">
        <v>2205</v>
      </c>
      <c r="AB251" t="s">
        <v>13233</v>
      </c>
      <c r="AC251" t="s">
        <v>2207</v>
      </c>
      <c r="AD251" t="s">
        <v>2208</v>
      </c>
    </row>
    <row r="252" spans="1:30">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c r="Q252" t="s">
        <v>2211</v>
      </c>
      <c r="R252" t="s">
        <v>2212</v>
      </c>
      <c r="S252" t="s">
        <v>462</v>
      </c>
      <c r="T252">
        <v>-170.62</v>
      </c>
      <c r="U252">
        <v>-354.084</v>
      </c>
      <c r="V252" s="1">
        <v>-537.548</v>
      </c>
      <c r="W252">
        <v>-721.01199999999994</v>
      </c>
      <c r="X252" s="4">
        <v>323</v>
      </c>
      <c r="Y252" t="s">
        <v>2213</v>
      </c>
      <c r="Z252" t="s">
        <v>2214</v>
      </c>
      <c r="AA252" t="s">
        <v>2215</v>
      </c>
      <c r="AB252" t="s">
        <v>13234</v>
      </c>
      <c r="AC252" t="s">
        <v>2217</v>
      </c>
      <c r="AD252" t="s">
        <v>2218</v>
      </c>
    </row>
    <row r="253" spans="1:30">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c r="Q253" t="s">
        <v>2221</v>
      </c>
      <c r="R253" t="s">
        <v>2222</v>
      </c>
      <c r="S253" t="s">
        <v>462</v>
      </c>
      <c r="T253">
        <v>-245.58</v>
      </c>
      <c r="U253">
        <v>-484.02600000000001</v>
      </c>
      <c r="V253" s="1">
        <v>-722.47199999999998</v>
      </c>
      <c r="W253">
        <v>-960.91800000000001</v>
      </c>
      <c r="X253" s="4">
        <v>185</v>
      </c>
      <c r="Y253" t="s">
        <v>2223</v>
      </c>
      <c r="Z253" t="s">
        <v>2224</v>
      </c>
      <c r="AA253" t="s">
        <v>2225</v>
      </c>
      <c r="AB253" t="s">
        <v>13235</v>
      </c>
      <c r="AC253" t="s">
        <v>2227</v>
      </c>
      <c r="AD253" t="s">
        <v>2228</v>
      </c>
    </row>
    <row r="254" spans="1:30">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c r="Q254" t="s">
        <v>13236</v>
      </c>
      <c r="R254" t="s">
        <v>2232</v>
      </c>
      <c r="S254" t="s">
        <v>18</v>
      </c>
      <c r="T254">
        <v>-144.98500000000001</v>
      </c>
      <c r="U254">
        <v>-313.262</v>
      </c>
      <c r="V254" s="1">
        <v>-481.53899999999999</v>
      </c>
      <c r="W254">
        <v>-649.81600000000003</v>
      </c>
      <c r="X254" s="4">
        <v>2117</v>
      </c>
      <c r="Y254" t="s">
        <v>2233</v>
      </c>
      <c r="Z254" t="s">
        <v>2234</v>
      </c>
      <c r="AA254" t="s">
        <v>2235</v>
      </c>
      <c r="AB254" t="s">
        <v>2236</v>
      </c>
      <c r="AC254" t="s">
        <v>2237</v>
      </c>
      <c r="AD254" t="s">
        <v>2238</v>
      </c>
    </row>
    <row r="255" spans="1:30">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c r="Q255" t="s">
        <v>2241</v>
      </c>
      <c r="R255" t="s">
        <v>2242</v>
      </c>
      <c r="S255" t="s">
        <v>18</v>
      </c>
      <c r="T255">
        <v>-86.65</v>
      </c>
      <c r="U255">
        <v>-199.88</v>
      </c>
      <c r="V255" s="1">
        <v>-313.11</v>
      </c>
      <c r="W255">
        <v>-426.34</v>
      </c>
      <c r="X255" s="4">
        <v>9378</v>
      </c>
      <c r="Y255" t="s">
        <v>2243</v>
      </c>
      <c r="Z255" t="s">
        <v>236</v>
      </c>
      <c r="AA255" t="s">
        <v>237</v>
      </c>
      <c r="AB255" t="s">
        <v>13088</v>
      </c>
      <c r="AC255" t="s">
        <v>239</v>
      </c>
      <c r="AD255" t="s">
        <v>1573</v>
      </c>
    </row>
    <row r="256" spans="1:30">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c r="Q256" t="s">
        <v>13237</v>
      </c>
      <c r="R256" t="s">
        <v>2247</v>
      </c>
      <c r="S256" t="s">
        <v>643</v>
      </c>
      <c r="T256">
        <v>-44.02</v>
      </c>
      <c r="U256">
        <v>-111.56399999999999</v>
      </c>
      <c r="V256" s="1">
        <v>-179.108</v>
      </c>
      <c r="W256">
        <v>-246.65199999999999</v>
      </c>
      <c r="X256" s="4">
        <v>1796</v>
      </c>
      <c r="Y256" t="s">
        <v>2248</v>
      </c>
      <c r="Z256" t="s">
        <v>2249</v>
      </c>
      <c r="AA256" t="s">
        <v>2250</v>
      </c>
      <c r="AB256" t="s">
        <v>13238</v>
      </c>
      <c r="AC256" t="s">
        <v>2252</v>
      </c>
      <c r="AD256" t="s">
        <v>2253</v>
      </c>
    </row>
    <row r="257" spans="1:30">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c r="Q257" t="s">
        <v>13239</v>
      </c>
      <c r="R257" t="s">
        <v>2257</v>
      </c>
      <c r="S257" t="s">
        <v>169</v>
      </c>
      <c r="T257" s="2">
        <v>115010</v>
      </c>
      <c r="U257" s="2">
        <v>145020</v>
      </c>
      <c r="V257" s="1">
        <v>8.25</v>
      </c>
      <c r="W257">
        <v>12.2</v>
      </c>
      <c r="X257" s="4">
        <v>3587</v>
      </c>
      <c r="Y257" t="s">
        <v>987</v>
      </c>
      <c r="Z257" t="s">
        <v>988</v>
      </c>
      <c r="AA257" t="s">
        <v>989</v>
      </c>
      <c r="AB257" t="s">
        <v>990</v>
      </c>
      <c r="AC257" t="s">
        <v>991</v>
      </c>
      <c r="AD257" t="s">
        <v>992</v>
      </c>
    </row>
    <row r="258" spans="1:30">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c r="Q258" t="s">
        <v>2260</v>
      </c>
      <c r="R258" t="s">
        <v>2261</v>
      </c>
      <c r="S258" t="s">
        <v>1173</v>
      </c>
      <c r="T258">
        <v>-215.09</v>
      </c>
      <c r="U258">
        <v>-421.28800000000001</v>
      </c>
      <c r="V258" s="1">
        <v>-627.48599999999999</v>
      </c>
      <c r="W258">
        <v>-833.68399999999997</v>
      </c>
      <c r="X258" s="4">
        <v>4296</v>
      </c>
      <c r="Y258" t="s">
        <v>2262</v>
      </c>
      <c r="Z258" t="s">
        <v>2263</v>
      </c>
      <c r="AA258" t="s">
        <v>2264</v>
      </c>
      <c r="AB258" t="s">
        <v>2265</v>
      </c>
      <c r="AC258" t="s">
        <v>2266</v>
      </c>
      <c r="AD258" t="s">
        <v>2267</v>
      </c>
    </row>
    <row r="259" spans="1:30">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c r="Q259" t="s">
        <v>13240</v>
      </c>
      <c r="R259" t="s">
        <v>2271</v>
      </c>
      <c r="S259" t="s">
        <v>18</v>
      </c>
      <c r="T259">
        <v>-144.85</v>
      </c>
      <c r="U259">
        <v>-333.09</v>
      </c>
      <c r="V259" s="1">
        <v>-521.33000000000004</v>
      </c>
      <c r="W259">
        <v>-709.57</v>
      </c>
      <c r="X259" s="4">
        <v>2651</v>
      </c>
      <c r="Y259" t="s">
        <v>2272</v>
      </c>
      <c r="Z259" t="s">
        <v>1543</v>
      </c>
      <c r="AA259" t="s">
        <v>1544</v>
      </c>
      <c r="AB259" t="s">
        <v>1545</v>
      </c>
      <c r="AC259" t="s">
        <v>1546</v>
      </c>
      <c r="AD259" t="s">
        <v>1547</v>
      </c>
    </row>
    <row r="260" spans="1:30">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c r="Q260" t="s">
        <v>13241</v>
      </c>
      <c r="R260" t="s">
        <v>2275</v>
      </c>
      <c r="S260" t="s">
        <v>18</v>
      </c>
      <c r="T260">
        <v>-144.98500000000001</v>
      </c>
      <c r="U260">
        <v>-313.262</v>
      </c>
      <c r="V260" s="1">
        <v>-481.53899999999999</v>
      </c>
      <c r="W260">
        <v>-649.81600000000003</v>
      </c>
      <c r="X260" s="4">
        <v>94363</v>
      </c>
      <c r="Y260" t="s">
        <v>2276</v>
      </c>
      <c r="Z260" t="s">
        <v>50</v>
      </c>
      <c r="AA260" t="s">
        <v>51</v>
      </c>
      <c r="AB260" t="s">
        <v>13076</v>
      </c>
      <c r="AC260" t="s">
        <v>53</v>
      </c>
      <c r="AD260" t="s">
        <v>54</v>
      </c>
    </row>
    <row r="261" spans="1:30">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c r="Q261" t="s">
        <v>2279</v>
      </c>
      <c r="R261" t="s">
        <v>2280</v>
      </c>
      <c r="S261" t="s">
        <v>18</v>
      </c>
      <c r="T261">
        <v>3209</v>
      </c>
      <c r="U261" s="2">
        <v>4419</v>
      </c>
      <c r="V261" s="1">
        <v>7.79</v>
      </c>
      <c r="W261">
        <v>11.38</v>
      </c>
      <c r="X261" s="4">
        <v>34540</v>
      </c>
      <c r="Y261" t="s">
        <v>2281</v>
      </c>
      <c r="Z261" t="s">
        <v>2282</v>
      </c>
      <c r="AA261" t="s">
        <v>2283</v>
      </c>
      <c r="AB261" t="s">
        <v>2284</v>
      </c>
      <c r="AC261" t="s">
        <v>2285</v>
      </c>
      <c r="AD261" t="s">
        <v>2286</v>
      </c>
    </row>
    <row r="262" spans="1:30">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c r="Q262" t="s">
        <v>13242</v>
      </c>
      <c r="R262" t="s">
        <v>2290</v>
      </c>
      <c r="S262" t="s">
        <v>129</v>
      </c>
      <c r="T262">
        <v>-144.815</v>
      </c>
      <c r="U262">
        <v>-303.13799999999998</v>
      </c>
      <c r="V262" s="1">
        <v>-461.46100000000001</v>
      </c>
      <c r="W262">
        <v>-619.78399999999999</v>
      </c>
      <c r="X262" s="4">
        <v>8714</v>
      </c>
      <c r="Y262" t="s">
        <v>2291</v>
      </c>
      <c r="Z262" t="s">
        <v>2292</v>
      </c>
      <c r="AA262" t="s">
        <v>2293</v>
      </c>
      <c r="AB262" t="s">
        <v>2294</v>
      </c>
      <c r="AC262" t="s">
        <v>2295</v>
      </c>
      <c r="AD262" t="s">
        <v>2296</v>
      </c>
    </row>
    <row r="263" spans="1:30">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c r="Q263" t="s">
        <v>2299</v>
      </c>
      <c r="R263" t="s">
        <v>2300</v>
      </c>
      <c r="S263" t="s">
        <v>18</v>
      </c>
      <c r="T263">
        <v>1873</v>
      </c>
      <c r="U263" s="2">
        <v>2647</v>
      </c>
      <c r="V263" s="1">
        <v>7.7</v>
      </c>
      <c r="W263">
        <v>11.2</v>
      </c>
      <c r="X263" s="4">
        <v>10576</v>
      </c>
      <c r="Y263" t="s">
        <v>2301</v>
      </c>
      <c r="Z263" t="s">
        <v>791</v>
      </c>
      <c r="AA263" t="s">
        <v>792</v>
      </c>
      <c r="AB263" t="s">
        <v>13133</v>
      </c>
      <c r="AC263" t="s">
        <v>794</v>
      </c>
      <c r="AD263" t="s">
        <v>795</v>
      </c>
    </row>
    <row r="264" spans="1:30">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c r="Q264" t="s">
        <v>2304</v>
      </c>
      <c r="R264" t="s">
        <v>2305</v>
      </c>
      <c r="S264" t="s">
        <v>18</v>
      </c>
      <c r="T264" s="2">
        <v>2699</v>
      </c>
      <c r="U264" s="2">
        <v>3399</v>
      </c>
      <c r="V264" s="1">
        <v>8.4499999999999993</v>
      </c>
      <c r="W264">
        <v>12.5</v>
      </c>
      <c r="X264" s="4">
        <v>7318</v>
      </c>
      <c r="Y264" t="s">
        <v>2306</v>
      </c>
      <c r="Z264" t="s">
        <v>1737</v>
      </c>
      <c r="AA264" t="s">
        <v>1738</v>
      </c>
      <c r="AB264" t="s">
        <v>1739</v>
      </c>
      <c r="AC264" t="s">
        <v>1740</v>
      </c>
      <c r="AD264" t="s">
        <v>1741</v>
      </c>
    </row>
    <row r="265" spans="1:30">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c r="Q265" t="s">
        <v>2309</v>
      </c>
      <c r="R265" t="s">
        <v>2310</v>
      </c>
      <c r="S265" t="s">
        <v>462</v>
      </c>
      <c r="T265">
        <v>3208</v>
      </c>
      <c r="U265" s="2">
        <v>4417</v>
      </c>
      <c r="V265" s="1">
        <v>5.4</v>
      </c>
      <c r="W265">
        <v>7.8</v>
      </c>
      <c r="X265" s="4">
        <v>103</v>
      </c>
      <c r="Y265" t="s">
        <v>2311</v>
      </c>
      <c r="Z265" t="s">
        <v>2312</v>
      </c>
      <c r="AA265" t="s">
        <v>2313</v>
      </c>
      <c r="AB265" t="s">
        <v>2314</v>
      </c>
      <c r="AC265" t="s">
        <v>2315</v>
      </c>
      <c r="AD265" t="s">
        <v>2316</v>
      </c>
    </row>
    <row r="266" spans="1:30">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c r="Q266" t="s">
        <v>2319</v>
      </c>
      <c r="R266" t="s">
        <v>2320</v>
      </c>
      <c r="S266" t="s">
        <v>2321</v>
      </c>
      <c r="T266" s="2">
        <v>4699</v>
      </c>
      <c r="U266" s="2">
        <v>4699</v>
      </c>
      <c r="V266" s="1">
        <v>9</v>
      </c>
      <c r="W266">
        <v>13.5</v>
      </c>
      <c r="X266" s="4">
        <v>224</v>
      </c>
      <c r="Y266" t="s">
        <v>13243</v>
      </c>
      <c r="Z266" t="s">
        <v>2323</v>
      </c>
      <c r="AA266" t="s">
        <v>2324</v>
      </c>
      <c r="AB266" t="s">
        <v>13244</v>
      </c>
      <c r="AC266" t="s">
        <v>2326</v>
      </c>
      <c r="AD266" t="s">
        <v>2327</v>
      </c>
    </row>
    <row r="267" spans="1:30">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c r="Q267" t="s">
        <v>13245</v>
      </c>
      <c r="R267" t="s">
        <v>2331</v>
      </c>
      <c r="S267" t="s">
        <v>169</v>
      </c>
      <c r="T267" s="2">
        <v>30981</v>
      </c>
      <c r="U267" s="2">
        <v>36972</v>
      </c>
      <c r="V267" s="1">
        <v>8.36</v>
      </c>
      <c r="W267">
        <v>12.42</v>
      </c>
      <c r="X267" s="4">
        <v>4702</v>
      </c>
      <c r="Y267" t="s">
        <v>2332</v>
      </c>
      <c r="Z267" t="s">
        <v>246</v>
      </c>
      <c r="AA267" t="s">
        <v>247</v>
      </c>
      <c r="AB267" t="s">
        <v>13089</v>
      </c>
      <c r="AC267" t="s">
        <v>249</v>
      </c>
      <c r="AD267" t="s">
        <v>13024</v>
      </c>
    </row>
    <row r="268" spans="1:30">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c r="Q268" t="s">
        <v>13246</v>
      </c>
      <c r="R268" t="s">
        <v>2336</v>
      </c>
      <c r="S268" t="s">
        <v>18</v>
      </c>
      <c r="T268">
        <v>-94.899999999999906</v>
      </c>
      <c r="U268">
        <v>-253.16</v>
      </c>
      <c r="V268" s="1">
        <v>-411.42</v>
      </c>
      <c r="W268">
        <v>-569.67999999999995</v>
      </c>
      <c r="X268" s="4">
        <v>85</v>
      </c>
      <c r="Y268" t="s">
        <v>2337</v>
      </c>
      <c r="Z268" t="s">
        <v>2338</v>
      </c>
      <c r="AA268" t="s">
        <v>2339</v>
      </c>
      <c r="AB268" t="s">
        <v>2340</v>
      </c>
      <c r="AC268" t="s">
        <v>2341</v>
      </c>
      <c r="AD268" t="s">
        <v>2342</v>
      </c>
    </row>
    <row r="269" spans="1:30">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c r="Q269" t="s">
        <v>2345</v>
      </c>
      <c r="R269" t="s">
        <v>2346</v>
      </c>
      <c r="S269" t="s">
        <v>129</v>
      </c>
      <c r="T269">
        <v>-129.80500000000001</v>
      </c>
      <c r="U269">
        <v>-274.12599999999998</v>
      </c>
      <c r="V269" s="1">
        <v>-418.447</v>
      </c>
      <c r="W269">
        <v>-562.76800000000003</v>
      </c>
      <c r="X269" s="4">
        <v>35877</v>
      </c>
      <c r="Y269" t="s">
        <v>2347</v>
      </c>
      <c r="Z269" t="s">
        <v>2348</v>
      </c>
      <c r="AA269" t="s">
        <v>2349</v>
      </c>
      <c r="AB269" t="s">
        <v>2350</v>
      </c>
      <c r="AC269" t="s">
        <v>2351</v>
      </c>
      <c r="AD269" t="s">
        <v>2352</v>
      </c>
    </row>
    <row r="270" spans="1:30">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c r="Q270" t="s">
        <v>13247</v>
      </c>
      <c r="R270" t="s">
        <v>13248</v>
      </c>
      <c r="S270" t="s">
        <v>2357</v>
      </c>
      <c r="T270" s="2">
        <v>4210</v>
      </c>
      <c r="U270" s="2">
        <v>5320</v>
      </c>
      <c r="V270" s="1">
        <v>7.64</v>
      </c>
      <c r="W270">
        <v>11.28</v>
      </c>
      <c r="X270" s="4">
        <v>897</v>
      </c>
      <c r="Y270" t="s">
        <v>13249</v>
      </c>
      <c r="Z270" t="s">
        <v>2359</v>
      </c>
      <c r="AA270" t="s">
        <v>2360</v>
      </c>
      <c r="AB270" t="s">
        <v>2361</v>
      </c>
      <c r="AC270" t="s">
        <v>2362</v>
      </c>
      <c r="AD270" t="s">
        <v>2363</v>
      </c>
    </row>
    <row r="271" spans="1:30">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c r="Q271" t="s">
        <v>13250</v>
      </c>
      <c r="R271" t="s">
        <v>2367</v>
      </c>
      <c r="S271" t="s">
        <v>2368</v>
      </c>
      <c r="T271" s="2">
        <v>5699</v>
      </c>
      <c r="U271" s="2">
        <v>7399</v>
      </c>
      <c r="V271" s="1">
        <v>7.17</v>
      </c>
      <c r="W271">
        <v>10.54</v>
      </c>
      <c r="X271" s="4">
        <v>282</v>
      </c>
      <c r="Y271" t="s">
        <v>2369</v>
      </c>
      <c r="Z271" t="s">
        <v>2370</v>
      </c>
      <c r="AA271" t="s">
        <v>2371</v>
      </c>
      <c r="AB271" t="s">
        <v>2372</v>
      </c>
      <c r="AC271" t="s">
        <v>2373</v>
      </c>
      <c r="AD271" t="s">
        <v>2374</v>
      </c>
    </row>
    <row r="272" spans="1:30">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c r="Q272" t="s">
        <v>2377</v>
      </c>
      <c r="R272" t="s">
        <v>2378</v>
      </c>
      <c r="S272" t="s">
        <v>169</v>
      </c>
      <c r="T272" s="2">
        <v>63981</v>
      </c>
      <c r="U272" s="2">
        <v>77972</v>
      </c>
      <c r="V272" s="1">
        <v>8.32</v>
      </c>
      <c r="W272">
        <v>12.34</v>
      </c>
      <c r="X272" s="4">
        <v>1611</v>
      </c>
      <c r="Y272" t="s">
        <v>2379</v>
      </c>
      <c r="Z272" t="s">
        <v>1504</v>
      </c>
      <c r="AA272" t="s">
        <v>1505</v>
      </c>
      <c r="AB272" t="s">
        <v>1506</v>
      </c>
      <c r="AC272" t="s">
        <v>1507</v>
      </c>
      <c r="AD272" t="s">
        <v>1508</v>
      </c>
    </row>
    <row r="273" spans="1:30">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c r="Q273" t="s">
        <v>2382</v>
      </c>
      <c r="R273" t="s">
        <v>2383</v>
      </c>
      <c r="S273" t="s">
        <v>462</v>
      </c>
      <c r="T273">
        <v>-169.97499999999999</v>
      </c>
      <c r="U273">
        <v>-373.25</v>
      </c>
      <c r="V273" s="1">
        <v>-576.52499999999998</v>
      </c>
      <c r="W273">
        <v>-779.8</v>
      </c>
      <c r="X273" s="4">
        <v>513</v>
      </c>
      <c r="Y273" t="s">
        <v>2384</v>
      </c>
      <c r="Z273" t="s">
        <v>2385</v>
      </c>
      <c r="AA273" t="s">
        <v>2386</v>
      </c>
      <c r="AB273" t="s">
        <v>2387</v>
      </c>
      <c r="AC273" t="s">
        <v>2388</v>
      </c>
      <c r="AD273" t="s">
        <v>2389</v>
      </c>
    </row>
    <row r="274" spans="1:30">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c r="Q274" t="s">
        <v>13251</v>
      </c>
      <c r="R274" t="s">
        <v>2393</v>
      </c>
      <c r="S274" t="s">
        <v>18</v>
      </c>
      <c r="T274">
        <v>2279</v>
      </c>
      <c r="U274" s="2">
        <v>3059</v>
      </c>
      <c r="V274" s="1">
        <v>7.68</v>
      </c>
      <c r="W274">
        <v>11.26</v>
      </c>
      <c r="X274" s="4">
        <v>1045</v>
      </c>
      <c r="Y274" t="s">
        <v>2394</v>
      </c>
      <c r="Z274" t="s">
        <v>910</v>
      </c>
      <c r="AA274" t="s">
        <v>911</v>
      </c>
      <c r="AB274" t="s">
        <v>912</v>
      </c>
      <c r="AC274" t="s">
        <v>913</v>
      </c>
      <c r="AD274" t="s">
        <v>914</v>
      </c>
    </row>
    <row r="275" spans="1:30">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c r="Q275" t="s">
        <v>2397</v>
      </c>
      <c r="R275" t="s">
        <v>2398</v>
      </c>
      <c r="S275" t="s">
        <v>169</v>
      </c>
      <c r="T275" s="2">
        <v>28999</v>
      </c>
      <c r="U275" s="2">
        <v>38999</v>
      </c>
      <c r="V275" s="1">
        <v>7.47</v>
      </c>
      <c r="W275">
        <v>10.94</v>
      </c>
      <c r="X275" s="4">
        <v>6347</v>
      </c>
      <c r="Y275" t="s">
        <v>2399</v>
      </c>
      <c r="Z275" t="s">
        <v>2400</v>
      </c>
      <c r="AA275" t="s">
        <v>2401</v>
      </c>
      <c r="AB275" t="s">
        <v>13252</v>
      </c>
      <c r="AC275" t="s">
        <v>2403</v>
      </c>
      <c r="AD275" t="s">
        <v>2404</v>
      </c>
    </row>
    <row r="276" spans="1:30">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c r="Q276" t="s">
        <v>2407</v>
      </c>
      <c r="R276" t="s">
        <v>2408</v>
      </c>
      <c r="S276" t="s">
        <v>1985</v>
      </c>
      <c r="T276">
        <v>3681</v>
      </c>
      <c r="U276" s="2">
        <v>5063</v>
      </c>
      <c r="V276" s="1">
        <v>7.8</v>
      </c>
      <c r="W276">
        <v>11.4</v>
      </c>
      <c r="X276" s="4">
        <v>3300</v>
      </c>
      <c r="Y276" t="s">
        <v>2409</v>
      </c>
      <c r="Z276" t="s">
        <v>2410</v>
      </c>
      <c r="AA276" t="s">
        <v>2411</v>
      </c>
      <c r="AB276" t="s">
        <v>13253</v>
      </c>
      <c r="AC276" t="s">
        <v>2413</v>
      </c>
      <c r="AD276" t="s">
        <v>2414</v>
      </c>
    </row>
    <row r="277" spans="1:30">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c r="Q277" t="s">
        <v>2417</v>
      </c>
      <c r="R277" t="s">
        <v>2418</v>
      </c>
      <c r="S277" t="s">
        <v>462</v>
      </c>
      <c r="T277">
        <v>-195.9</v>
      </c>
      <c r="U277">
        <v>-414.45</v>
      </c>
      <c r="V277" s="1">
        <v>-633</v>
      </c>
      <c r="W277">
        <v>-851.55</v>
      </c>
      <c r="X277" s="4">
        <v>23</v>
      </c>
      <c r="Y277" t="s">
        <v>2419</v>
      </c>
      <c r="Z277" t="s">
        <v>2420</v>
      </c>
      <c r="AA277" t="s">
        <v>2421</v>
      </c>
      <c r="AB277" t="s">
        <v>2422</v>
      </c>
      <c r="AC277" t="s">
        <v>2423</v>
      </c>
      <c r="AD277" t="s">
        <v>2424</v>
      </c>
    </row>
    <row r="278" spans="1:30">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c r="Q278" t="s">
        <v>2427</v>
      </c>
      <c r="R278" t="s">
        <v>2428</v>
      </c>
      <c r="S278" t="s">
        <v>169</v>
      </c>
      <c r="T278" s="2">
        <v>93801</v>
      </c>
      <c r="U278" s="2">
        <v>117702</v>
      </c>
      <c r="V278" s="1">
        <v>8.26</v>
      </c>
      <c r="W278">
        <v>12.22</v>
      </c>
      <c r="X278" s="4">
        <v>7109</v>
      </c>
      <c r="Y278" t="s">
        <v>2429</v>
      </c>
      <c r="Z278" t="s">
        <v>579</v>
      </c>
      <c r="AA278" t="s">
        <v>580</v>
      </c>
      <c r="AB278" t="s">
        <v>13118</v>
      </c>
      <c r="AC278" t="s">
        <v>582</v>
      </c>
      <c r="AD278" t="s">
        <v>583</v>
      </c>
    </row>
    <row r="279" spans="1:30">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c r="Q279" t="s">
        <v>13254</v>
      </c>
      <c r="R279" t="s">
        <v>2433</v>
      </c>
      <c r="S279" t="s">
        <v>18</v>
      </c>
      <c r="T279">
        <v>-55.4</v>
      </c>
      <c r="U279">
        <v>-119.8</v>
      </c>
      <c r="V279" s="1">
        <v>-184.2</v>
      </c>
      <c r="W279">
        <v>-248.6</v>
      </c>
      <c r="X279" s="4">
        <v>51</v>
      </c>
      <c r="Y279" t="s">
        <v>2434</v>
      </c>
      <c r="Z279" t="s">
        <v>2435</v>
      </c>
      <c r="AA279" t="s">
        <v>2436</v>
      </c>
      <c r="AB279" t="s">
        <v>13255</v>
      </c>
      <c r="AC279" t="s">
        <v>2438</v>
      </c>
      <c r="AD279" t="s">
        <v>2439</v>
      </c>
    </row>
    <row r="280" spans="1:30">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c r="Q280" t="s">
        <v>2442</v>
      </c>
      <c r="R280" t="s">
        <v>2443</v>
      </c>
      <c r="S280" t="s">
        <v>169</v>
      </c>
      <c r="T280" s="2">
        <v>37999</v>
      </c>
      <c r="U280" s="2">
        <v>45999</v>
      </c>
      <c r="V280" s="1">
        <v>8.1300000000000008</v>
      </c>
      <c r="W280">
        <v>12.06</v>
      </c>
      <c r="X280" s="4">
        <v>32840</v>
      </c>
      <c r="Y280" t="s">
        <v>2444</v>
      </c>
      <c r="Z280" t="s">
        <v>171</v>
      </c>
      <c r="AA280" t="s">
        <v>172</v>
      </c>
      <c r="AB280" t="s">
        <v>13084</v>
      </c>
      <c r="AC280" t="s">
        <v>174</v>
      </c>
      <c r="AD280" t="s">
        <v>948</v>
      </c>
    </row>
    <row r="281" spans="1:30">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c r="Q281" t="s">
        <v>2447</v>
      </c>
      <c r="R281" t="s">
        <v>2448</v>
      </c>
      <c r="S281" t="s">
        <v>462</v>
      </c>
      <c r="T281">
        <v>-145.55000000000001</v>
      </c>
      <c r="U281">
        <v>-293.99</v>
      </c>
      <c r="V281" s="1">
        <v>-442.43000000000097</v>
      </c>
      <c r="W281">
        <v>-590.87</v>
      </c>
      <c r="X281" s="4">
        <v>708</v>
      </c>
      <c r="Y281" t="s">
        <v>2449</v>
      </c>
      <c r="Z281" t="s">
        <v>2450</v>
      </c>
      <c r="AA281" t="s">
        <v>2451</v>
      </c>
      <c r="AB281" t="s">
        <v>2452</v>
      </c>
      <c r="AC281" t="s">
        <v>2453</v>
      </c>
      <c r="AD281" t="s">
        <v>2454</v>
      </c>
    </row>
    <row r="282" spans="1:30">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c r="Q282" t="s">
        <v>2457</v>
      </c>
      <c r="R282" t="s">
        <v>2458</v>
      </c>
      <c r="S282" t="s">
        <v>169</v>
      </c>
      <c r="T282" s="2">
        <v>47990</v>
      </c>
      <c r="U282" s="2">
        <v>60990</v>
      </c>
      <c r="V282" s="1">
        <v>8.23</v>
      </c>
      <c r="W282">
        <v>12.16</v>
      </c>
      <c r="X282" s="4">
        <v>1657</v>
      </c>
      <c r="Y282" t="s">
        <v>2459</v>
      </c>
      <c r="Z282" t="s">
        <v>2460</v>
      </c>
      <c r="AA282" t="s">
        <v>2461</v>
      </c>
      <c r="AB282" t="s">
        <v>2462</v>
      </c>
      <c r="AC282" t="s">
        <v>2463</v>
      </c>
      <c r="AD282" t="s">
        <v>2464</v>
      </c>
    </row>
    <row r="283" spans="1:30">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c r="Q283" t="s">
        <v>2467</v>
      </c>
      <c r="R283" t="s">
        <v>2468</v>
      </c>
      <c r="S283" t="s">
        <v>18</v>
      </c>
      <c r="T283">
        <v>-204.63</v>
      </c>
      <c r="U283">
        <v>-395.654</v>
      </c>
      <c r="V283" s="1">
        <v>-586.678</v>
      </c>
      <c r="W283">
        <v>-777.702</v>
      </c>
      <c r="X283" s="4">
        <v>523</v>
      </c>
      <c r="Y283" t="s">
        <v>2469</v>
      </c>
      <c r="Z283" t="s">
        <v>2470</v>
      </c>
      <c r="AA283" t="s">
        <v>2471</v>
      </c>
      <c r="AB283" t="s">
        <v>2472</v>
      </c>
      <c r="AC283" t="s">
        <v>2473</v>
      </c>
      <c r="AD283" t="s">
        <v>2474</v>
      </c>
    </row>
    <row r="284" spans="1:30">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c r="Q284" t="s">
        <v>2477</v>
      </c>
      <c r="R284" t="s">
        <v>2478</v>
      </c>
      <c r="S284" t="s">
        <v>18</v>
      </c>
      <c r="T284">
        <v>-96.1</v>
      </c>
      <c r="U284">
        <v>-254.72</v>
      </c>
      <c r="V284" s="1">
        <v>-413.34</v>
      </c>
      <c r="W284">
        <v>-571.96</v>
      </c>
      <c r="X284" s="4"/>
      <c r="Y284" t="s">
        <v>2479</v>
      </c>
      <c r="Z284" t="s">
        <v>2480</v>
      </c>
      <c r="AA284" t="s">
        <v>2481</v>
      </c>
      <c r="AB284" t="s">
        <v>13256</v>
      </c>
      <c r="AC284" t="s">
        <v>2483</v>
      </c>
      <c r="AD284" t="s">
        <v>2484</v>
      </c>
    </row>
    <row r="285" spans="1:30">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c r="Q285" t="s">
        <v>2487</v>
      </c>
      <c r="R285" t="s">
        <v>2488</v>
      </c>
      <c r="S285" t="s">
        <v>169</v>
      </c>
      <c r="T285" s="2">
        <v>111990</v>
      </c>
      <c r="U285" s="2">
        <v>143990</v>
      </c>
      <c r="V285" s="1">
        <v>8.1999999999999993</v>
      </c>
      <c r="W285">
        <v>12.1</v>
      </c>
      <c r="X285" s="4">
        <v>1376</v>
      </c>
      <c r="Y285" t="s">
        <v>1224</v>
      </c>
      <c r="Z285" t="s">
        <v>1225</v>
      </c>
      <c r="AA285" t="s">
        <v>1226</v>
      </c>
      <c r="AB285" t="s">
        <v>1227</v>
      </c>
      <c r="AC285" t="s">
        <v>1228</v>
      </c>
      <c r="AD285" t="s">
        <v>1229</v>
      </c>
    </row>
    <row r="286" spans="1:30">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c r="Q286" t="s">
        <v>2491</v>
      </c>
      <c r="R286" t="s">
        <v>2492</v>
      </c>
      <c r="S286" t="s">
        <v>462</v>
      </c>
      <c r="T286">
        <v>-103.715</v>
      </c>
      <c r="U286">
        <v>-217.00800000000001</v>
      </c>
      <c r="V286" s="1">
        <v>-330.30099999999999</v>
      </c>
      <c r="W286">
        <v>-443.59399999999999</v>
      </c>
      <c r="X286" s="4">
        <v>121</v>
      </c>
      <c r="Y286" t="s">
        <v>2493</v>
      </c>
      <c r="Z286" t="s">
        <v>2494</v>
      </c>
      <c r="AA286" t="s">
        <v>2495</v>
      </c>
      <c r="AB286" t="s">
        <v>2496</v>
      </c>
      <c r="AC286" t="s">
        <v>2497</v>
      </c>
      <c r="AD286" t="s">
        <v>2498</v>
      </c>
    </row>
    <row r="287" spans="1:30">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c r="Q287" t="s">
        <v>13257</v>
      </c>
      <c r="R287" t="s">
        <v>2502</v>
      </c>
      <c r="S287" t="s">
        <v>18</v>
      </c>
      <c r="T287">
        <v>-45.159999999999897</v>
      </c>
      <c r="U287">
        <v>-153.602</v>
      </c>
      <c r="V287" s="1">
        <v>-262.04399999999998</v>
      </c>
      <c r="W287">
        <v>-370.48599999999999</v>
      </c>
      <c r="X287" s="4">
        <v>1075</v>
      </c>
      <c r="Y287" t="s">
        <v>997</v>
      </c>
      <c r="Z287" t="s">
        <v>343</v>
      </c>
      <c r="AA287" t="s">
        <v>344</v>
      </c>
      <c r="AB287" t="s">
        <v>345</v>
      </c>
      <c r="AC287" t="s">
        <v>346</v>
      </c>
      <c r="AD287" t="s">
        <v>2503</v>
      </c>
    </row>
    <row r="288" spans="1:30">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c r="Q288" t="s">
        <v>2506</v>
      </c>
      <c r="R288" t="s">
        <v>2507</v>
      </c>
      <c r="S288" t="s">
        <v>169</v>
      </c>
      <c r="T288" s="2">
        <v>51001</v>
      </c>
      <c r="U288" s="2">
        <v>67002</v>
      </c>
      <c r="V288" s="1">
        <v>7.54</v>
      </c>
      <c r="W288">
        <v>11.08</v>
      </c>
      <c r="X288" s="4">
        <v>1001</v>
      </c>
      <c r="Y288" t="s">
        <v>2508</v>
      </c>
      <c r="Z288" t="s">
        <v>2509</v>
      </c>
      <c r="AA288" t="s">
        <v>2510</v>
      </c>
      <c r="AB288" t="s">
        <v>2511</v>
      </c>
      <c r="AC288" t="s">
        <v>2512</v>
      </c>
      <c r="AD288" t="s">
        <v>2513</v>
      </c>
    </row>
    <row r="289" spans="1:30">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c r="Q289" t="s">
        <v>2516</v>
      </c>
      <c r="R289" t="s">
        <v>2517</v>
      </c>
      <c r="S289" t="s">
        <v>18</v>
      </c>
      <c r="T289">
        <v>-119.825</v>
      </c>
      <c r="U289">
        <v>-293.06</v>
      </c>
      <c r="V289" s="1">
        <v>-466.29500000000002</v>
      </c>
      <c r="W289">
        <v>-639.53</v>
      </c>
      <c r="X289" s="4">
        <v>112</v>
      </c>
      <c r="Y289" t="s">
        <v>2518</v>
      </c>
      <c r="Z289" t="s">
        <v>2519</v>
      </c>
      <c r="AA289" t="s">
        <v>2520</v>
      </c>
      <c r="AB289" t="s">
        <v>13258</v>
      </c>
      <c r="AC289" t="s">
        <v>2522</v>
      </c>
      <c r="AD289" t="s">
        <v>2523</v>
      </c>
    </row>
    <row r="290" spans="1:30">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c r="Q290" t="s">
        <v>2526</v>
      </c>
      <c r="R290" t="s">
        <v>2527</v>
      </c>
      <c r="S290" t="s">
        <v>508</v>
      </c>
      <c r="T290" s="2">
        <v>23999</v>
      </c>
      <c r="U290" s="2">
        <v>31999</v>
      </c>
      <c r="V290" s="1">
        <v>7.1</v>
      </c>
      <c r="W290">
        <v>10.4</v>
      </c>
      <c r="X290" s="4">
        <v>3022</v>
      </c>
      <c r="Y290" t="s">
        <v>2528</v>
      </c>
      <c r="Z290" t="s">
        <v>2529</v>
      </c>
      <c r="AA290" t="s">
        <v>2530</v>
      </c>
      <c r="AB290" t="s">
        <v>13259</v>
      </c>
      <c r="AC290" t="s">
        <v>2532</v>
      </c>
      <c r="AD290" t="s">
        <v>2533</v>
      </c>
    </row>
    <row r="291" spans="1:30">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c r="Q291" t="s">
        <v>2536</v>
      </c>
      <c r="R291" t="s">
        <v>2537</v>
      </c>
      <c r="S291" t="s">
        <v>18</v>
      </c>
      <c r="T291">
        <v>2551</v>
      </c>
      <c r="U291" s="2">
        <v>3502</v>
      </c>
      <c r="V291" s="1">
        <v>8.01</v>
      </c>
      <c r="W291">
        <v>11.72</v>
      </c>
      <c r="X291" s="4">
        <v>5451</v>
      </c>
      <c r="Y291" t="s">
        <v>2538</v>
      </c>
      <c r="Z291" t="s">
        <v>1634</v>
      </c>
      <c r="AA291" t="s">
        <v>1635</v>
      </c>
      <c r="AB291" t="s">
        <v>1636</v>
      </c>
      <c r="AC291" t="s">
        <v>1637</v>
      </c>
      <c r="AD291" t="s">
        <v>1638</v>
      </c>
    </row>
    <row r="292" spans="1:30">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c r="Q292" t="s">
        <v>13260</v>
      </c>
      <c r="R292" t="s">
        <v>747</v>
      </c>
      <c r="S292" t="s">
        <v>462</v>
      </c>
      <c r="T292" s="2">
        <v>3709</v>
      </c>
      <c r="U292" s="2">
        <v>4919</v>
      </c>
      <c r="V292" s="1">
        <v>6.12</v>
      </c>
      <c r="W292">
        <v>8.94</v>
      </c>
      <c r="X292" s="4">
        <v>73</v>
      </c>
      <c r="Y292" t="s">
        <v>2542</v>
      </c>
      <c r="Z292" t="s">
        <v>2543</v>
      </c>
      <c r="AA292" t="s">
        <v>2544</v>
      </c>
      <c r="AB292" t="s">
        <v>13261</v>
      </c>
      <c r="AC292" t="s">
        <v>2546</v>
      </c>
      <c r="AD292" t="s">
        <v>2547</v>
      </c>
    </row>
    <row r="293" spans="1:30">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c r="Q293" t="s">
        <v>2550</v>
      </c>
      <c r="R293" t="s">
        <v>2551</v>
      </c>
      <c r="S293" t="s">
        <v>129</v>
      </c>
      <c r="T293">
        <v>2391</v>
      </c>
      <c r="U293" s="2">
        <v>3282</v>
      </c>
      <c r="V293" s="1">
        <v>8.41</v>
      </c>
      <c r="W293">
        <v>12.32</v>
      </c>
      <c r="X293" s="4">
        <v>1029</v>
      </c>
      <c r="Y293" t="s">
        <v>2552</v>
      </c>
      <c r="Z293" t="s">
        <v>2553</v>
      </c>
      <c r="AA293" t="s">
        <v>2554</v>
      </c>
      <c r="AB293" t="s">
        <v>13262</v>
      </c>
      <c r="AC293" t="s">
        <v>2556</v>
      </c>
      <c r="AD293" t="s">
        <v>2557</v>
      </c>
    </row>
    <row r="294" spans="1:30">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c r="Q294" t="s">
        <v>13263</v>
      </c>
      <c r="R294" t="s">
        <v>2561</v>
      </c>
      <c r="S294" t="s">
        <v>169</v>
      </c>
      <c r="T294" s="2">
        <v>76990</v>
      </c>
      <c r="U294" s="2">
        <v>98990</v>
      </c>
      <c r="V294" s="1">
        <v>7.8</v>
      </c>
      <c r="W294">
        <v>11.5</v>
      </c>
      <c r="X294" s="4">
        <v>1555</v>
      </c>
      <c r="Y294" t="s">
        <v>2562</v>
      </c>
      <c r="Z294" t="s">
        <v>2563</v>
      </c>
      <c r="AA294" t="s">
        <v>2564</v>
      </c>
      <c r="AB294" t="s">
        <v>2565</v>
      </c>
      <c r="AC294" t="s">
        <v>2566</v>
      </c>
      <c r="AD294" t="s">
        <v>2567</v>
      </c>
    </row>
    <row r="295" spans="1:30">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c r="Q295" t="s">
        <v>2570</v>
      </c>
      <c r="R295" t="s">
        <v>2571</v>
      </c>
      <c r="S295" t="s">
        <v>129</v>
      </c>
      <c r="T295">
        <v>3399</v>
      </c>
      <c r="U295" s="2">
        <v>4799</v>
      </c>
      <c r="V295" s="1">
        <v>7.7</v>
      </c>
      <c r="W295">
        <v>11.2</v>
      </c>
      <c r="X295" s="4">
        <v>47</v>
      </c>
      <c r="Y295" t="s">
        <v>2572</v>
      </c>
      <c r="Z295" t="s">
        <v>2573</v>
      </c>
      <c r="AA295" t="s">
        <v>2574</v>
      </c>
      <c r="AB295" t="s">
        <v>2575</v>
      </c>
      <c r="AC295" t="s">
        <v>2576</v>
      </c>
      <c r="AD295" t="s">
        <v>2577</v>
      </c>
    </row>
    <row r="296" spans="1:30">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c r="Q296" t="s">
        <v>2580</v>
      </c>
      <c r="R296" t="s">
        <v>2581</v>
      </c>
      <c r="S296" t="s">
        <v>18</v>
      </c>
      <c r="T296">
        <v>-170.095</v>
      </c>
      <c r="U296">
        <v>-363.404</v>
      </c>
      <c r="V296" s="1">
        <v>-556.71299999999997</v>
      </c>
      <c r="W296">
        <v>-750.02200000000005</v>
      </c>
      <c r="X296" s="4">
        <v>14896</v>
      </c>
      <c r="Y296" t="s">
        <v>2582</v>
      </c>
      <c r="Z296" t="s">
        <v>2583</v>
      </c>
      <c r="AA296" t="s">
        <v>2584</v>
      </c>
      <c r="AB296" t="s">
        <v>2585</v>
      </c>
      <c r="AC296" t="s">
        <v>2586</v>
      </c>
      <c r="AD296" t="s">
        <v>2587</v>
      </c>
    </row>
    <row r="297" spans="1:30">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c r="Q297" t="s">
        <v>2590</v>
      </c>
      <c r="R297" t="s">
        <v>2591</v>
      </c>
      <c r="S297" t="s">
        <v>169</v>
      </c>
      <c r="T297" s="2">
        <v>71999</v>
      </c>
      <c r="U297" s="2">
        <v>92999</v>
      </c>
      <c r="V297" s="1">
        <v>8.39</v>
      </c>
      <c r="W297">
        <v>12.38</v>
      </c>
      <c r="X297" s="4">
        <v>1712</v>
      </c>
      <c r="Y297" t="s">
        <v>2592</v>
      </c>
      <c r="Z297" t="s">
        <v>2593</v>
      </c>
      <c r="AA297" t="s">
        <v>2594</v>
      </c>
      <c r="AB297" t="s">
        <v>2595</v>
      </c>
      <c r="AC297" t="s">
        <v>2596</v>
      </c>
      <c r="AD297" t="s">
        <v>2597</v>
      </c>
    </row>
    <row r="298" spans="1:30">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c r="Q298" t="s">
        <v>2600</v>
      </c>
      <c r="R298" t="s">
        <v>2158</v>
      </c>
      <c r="S298" t="s">
        <v>462</v>
      </c>
      <c r="T298">
        <v>-95.05</v>
      </c>
      <c r="U298">
        <v>-193.34</v>
      </c>
      <c r="V298" s="1">
        <v>-291.63</v>
      </c>
      <c r="W298">
        <v>-389.92</v>
      </c>
      <c r="X298" s="4">
        <v>1335</v>
      </c>
      <c r="Y298" t="s">
        <v>2159</v>
      </c>
      <c r="Z298" t="s">
        <v>2160</v>
      </c>
      <c r="AA298" t="s">
        <v>2161</v>
      </c>
      <c r="AB298" t="s">
        <v>2162</v>
      </c>
      <c r="AC298" t="s">
        <v>2163</v>
      </c>
      <c r="AD298" t="s">
        <v>2164</v>
      </c>
    </row>
    <row r="299" spans="1:30">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c r="Q299" t="s">
        <v>2602</v>
      </c>
      <c r="R299" t="s">
        <v>2603</v>
      </c>
      <c r="S299" t="s">
        <v>462</v>
      </c>
      <c r="T299">
        <v>-170.35</v>
      </c>
      <c r="U299">
        <v>-343.73</v>
      </c>
      <c r="V299" s="1">
        <v>-517.11</v>
      </c>
      <c r="W299">
        <v>-690.49</v>
      </c>
      <c r="X299" s="4">
        <v>214</v>
      </c>
      <c r="Y299" t="s">
        <v>2604</v>
      </c>
      <c r="Z299" t="s">
        <v>2605</v>
      </c>
      <c r="AA299" t="s">
        <v>2606</v>
      </c>
      <c r="AB299" t="s">
        <v>2607</v>
      </c>
      <c r="AC299" t="s">
        <v>2608</v>
      </c>
      <c r="AD299" t="s">
        <v>2609</v>
      </c>
    </row>
    <row r="300" spans="1:30">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c r="Q300" t="s">
        <v>2612</v>
      </c>
      <c r="R300" t="s">
        <v>2613</v>
      </c>
      <c r="S300" t="s">
        <v>643</v>
      </c>
      <c r="T300" s="2">
        <v>7150</v>
      </c>
      <c r="U300" s="2">
        <v>9800</v>
      </c>
      <c r="V300" s="1">
        <v>7.41</v>
      </c>
      <c r="W300">
        <v>10.82</v>
      </c>
      <c r="X300" s="4">
        <v>184</v>
      </c>
      <c r="Y300" t="s">
        <v>2614</v>
      </c>
      <c r="Z300" t="s">
        <v>2615</v>
      </c>
      <c r="AA300" t="s">
        <v>2616</v>
      </c>
      <c r="AB300" t="s">
        <v>13264</v>
      </c>
      <c r="AC300" t="s">
        <v>2618</v>
      </c>
      <c r="AD300" t="s">
        <v>2619</v>
      </c>
    </row>
    <row r="301" spans="1:30">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c r="Q301" t="s">
        <v>13265</v>
      </c>
      <c r="R301" t="s">
        <v>2623</v>
      </c>
      <c r="S301" t="s">
        <v>1404</v>
      </c>
      <c r="T301" s="2">
        <v>43810</v>
      </c>
      <c r="U301" s="2">
        <v>58720</v>
      </c>
      <c r="V301" s="1">
        <v>8.48</v>
      </c>
      <c r="W301">
        <v>12.46</v>
      </c>
      <c r="X301" s="4">
        <v>7</v>
      </c>
      <c r="Y301" t="s">
        <v>2624</v>
      </c>
      <c r="Z301" t="s">
        <v>2625</v>
      </c>
      <c r="AA301" t="s">
        <v>2626</v>
      </c>
      <c r="AB301" t="s">
        <v>2627</v>
      </c>
      <c r="AC301" t="s">
        <v>2628</v>
      </c>
      <c r="AD301" t="s">
        <v>2629</v>
      </c>
    </row>
    <row r="302" spans="1:30">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c r="Q302" t="s">
        <v>13266</v>
      </c>
      <c r="R302" t="s">
        <v>2633</v>
      </c>
      <c r="S302" t="s">
        <v>18</v>
      </c>
      <c r="T302">
        <v>-60.444999999999901</v>
      </c>
      <c r="U302">
        <v>-142.864</v>
      </c>
      <c r="V302" s="1">
        <v>-225.28299999999999</v>
      </c>
      <c r="W302">
        <v>-307.702</v>
      </c>
      <c r="X302" s="4">
        <v>41</v>
      </c>
      <c r="Y302" t="s">
        <v>2634</v>
      </c>
      <c r="Z302" t="s">
        <v>2635</v>
      </c>
      <c r="AA302" t="s">
        <v>2636</v>
      </c>
      <c r="AB302" t="s">
        <v>13267</v>
      </c>
      <c r="AC302" t="s">
        <v>2638</v>
      </c>
      <c r="AD302" t="s">
        <v>2639</v>
      </c>
    </row>
    <row r="303" spans="1:30">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c r="Q303" t="s">
        <v>2642</v>
      </c>
      <c r="R303" t="s">
        <v>2643</v>
      </c>
      <c r="S303" t="s">
        <v>129</v>
      </c>
      <c r="T303">
        <v>-184.99</v>
      </c>
      <c r="U303">
        <v>-397.26799999999997</v>
      </c>
      <c r="V303" s="1">
        <v>-609.54600000000005</v>
      </c>
      <c r="W303">
        <v>-821.82399999999996</v>
      </c>
      <c r="X303" s="4">
        <v>12153</v>
      </c>
      <c r="Y303" t="s">
        <v>2644</v>
      </c>
      <c r="Z303" t="s">
        <v>255</v>
      </c>
      <c r="AA303" t="s">
        <v>256</v>
      </c>
      <c r="AB303" t="s">
        <v>257</v>
      </c>
      <c r="AC303" t="s">
        <v>258</v>
      </c>
      <c r="AD303" t="s">
        <v>259</v>
      </c>
    </row>
    <row r="304" spans="1:30">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c r="Q304" t="s">
        <v>13268</v>
      </c>
      <c r="R304" t="s">
        <v>2648</v>
      </c>
      <c r="S304" t="s">
        <v>129</v>
      </c>
      <c r="T304">
        <v>-87.984999999999999</v>
      </c>
      <c r="U304">
        <v>-192.06200000000001</v>
      </c>
      <c r="V304" s="1">
        <v>-296.13900000000001</v>
      </c>
      <c r="W304">
        <v>-400.21600000000001</v>
      </c>
      <c r="X304" s="4">
        <v>25</v>
      </c>
      <c r="Y304" t="s">
        <v>2649</v>
      </c>
      <c r="Z304" t="s">
        <v>2650</v>
      </c>
      <c r="AA304" t="s">
        <v>2651</v>
      </c>
      <c r="AB304" t="s">
        <v>13269</v>
      </c>
      <c r="AC304" t="s">
        <v>2653</v>
      </c>
      <c r="AD304" t="s">
        <v>2654</v>
      </c>
    </row>
    <row r="305" spans="1:30">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c r="Q305" t="s">
        <v>2657</v>
      </c>
      <c r="R305" t="s">
        <v>2658</v>
      </c>
      <c r="S305" t="s">
        <v>98</v>
      </c>
      <c r="T305">
        <v>-104.41</v>
      </c>
      <c r="U305">
        <v>-268.37200000000001</v>
      </c>
      <c r="V305" s="1">
        <v>-432.334</v>
      </c>
      <c r="W305">
        <v>-596.29600000000005</v>
      </c>
      <c r="X305" s="4">
        <v>163</v>
      </c>
      <c r="Y305" t="s">
        <v>2659</v>
      </c>
      <c r="Z305" t="s">
        <v>2660</v>
      </c>
      <c r="AA305" t="s">
        <v>2661</v>
      </c>
      <c r="AB305" t="s">
        <v>2662</v>
      </c>
      <c r="AC305" t="s">
        <v>2663</v>
      </c>
      <c r="AD305" t="s">
        <v>2664</v>
      </c>
    </row>
    <row r="306" spans="1:30">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c r="Q306" t="s">
        <v>13270</v>
      </c>
      <c r="R306" t="s">
        <v>2668</v>
      </c>
      <c r="S306" t="s">
        <v>18</v>
      </c>
      <c r="T306">
        <v>-94.800000000000097</v>
      </c>
      <c r="U306">
        <v>-253.03</v>
      </c>
      <c r="V306" s="1">
        <v>-411.26</v>
      </c>
      <c r="W306">
        <v>-569.49</v>
      </c>
      <c r="X306" s="4">
        <v>87</v>
      </c>
      <c r="Y306" t="s">
        <v>2669</v>
      </c>
      <c r="Z306" t="s">
        <v>2670</v>
      </c>
      <c r="AA306" t="s">
        <v>2671</v>
      </c>
      <c r="AB306" t="s">
        <v>2672</v>
      </c>
      <c r="AC306" t="s">
        <v>2673</v>
      </c>
      <c r="AD306" t="s">
        <v>2674</v>
      </c>
    </row>
    <row r="307" spans="1:30">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c r="Q307" t="s">
        <v>2677</v>
      </c>
      <c r="R307" t="s">
        <v>2678</v>
      </c>
      <c r="S307" t="s">
        <v>129</v>
      </c>
      <c r="T307">
        <v>-244.875</v>
      </c>
      <c r="U307">
        <v>-483.21</v>
      </c>
      <c r="V307" s="1">
        <v>-721.54499999999996</v>
      </c>
      <c r="W307">
        <v>-959.88</v>
      </c>
      <c r="X307" s="4">
        <v>2165</v>
      </c>
      <c r="Y307" t="s">
        <v>2679</v>
      </c>
      <c r="Z307" t="s">
        <v>2680</v>
      </c>
      <c r="AA307" t="s">
        <v>2681</v>
      </c>
      <c r="AB307" t="s">
        <v>2682</v>
      </c>
      <c r="AC307" t="s">
        <v>2683</v>
      </c>
      <c r="AD307" t="s">
        <v>2684</v>
      </c>
    </row>
    <row r="308" spans="1:30">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c r="Q308" t="s">
        <v>2686</v>
      </c>
      <c r="R308" t="s">
        <v>2687</v>
      </c>
      <c r="S308" t="s">
        <v>169</v>
      </c>
      <c r="T308" s="2">
        <v>58999</v>
      </c>
      <c r="U308" s="2">
        <v>74999</v>
      </c>
      <c r="V308" s="1">
        <v>8.0299999999999994</v>
      </c>
      <c r="W308">
        <v>11.86</v>
      </c>
      <c r="X308" s="4">
        <v>1510</v>
      </c>
      <c r="Y308" t="s">
        <v>2688</v>
      </c>
      <c r="Z308" t="s">
        <v>2689</v>
      </c>
      <c r="AA308" t="s">
        <v>2690</v>
      </c>
      <c r="AB308" t="s">
        <v>2691</v>
      </c>
      <c r="AC308" t="s">
        <v>2692</v>
      </c>
      <c r="AD308" t="s">
        <v>2693</v>
      </c>
    </row>
    <row r="309" spans="1:30">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c r="Q309" t="s">
        <v>2696</v>
      </c>
      <c r="R309" t="s">
        <v>2697</v>
      </c>
      <c r="S309" t="s">
        <v>643</v>
      </c>
      <c r="T309">
        <v>1211</v>
      </c>
      <c r="U309" s="2">
        <v>1370</v>
      </c>
      <c r="V309" s="1">
        <v>8.4499999999999993</v>
      </c>
      <c r="W309">
        <v>12.6</v>
      </c>
      <c r="X309" s="4">
        <v>106</v>
      </c>
      <c r="Y309" t="s">
        <v>2698</v>
      </c>
      <c r="Z309" t="s">
        <v>2699</v>
      </c>
      <c r="AA309" t="s">
        <v>2700</v>
      </c>
      <c r="AB309" t="s">
        <v>2701</v>
      </c>
      <c r="AC309" t="s">
        <v>2702</v>
      </c>
      <c r="AD309" t="s">
        <v>2703</v>
      </c>
    </row>
    <row r="310" spans="1:30">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c r="Q310" t="s">
        <v>2706</v>
      </c>
      <c r="R310" t="s">
        <v>2707</v>
      </c>
      <c r="S310" t="s">
        <v>169</v>
      </c>
      <c r="T310" s="2">
        <v>28990</v>
      </c>
      <c r="U310" s="2">
        <v>37990</v>
      </c>
      <c r="V310" s="1">
        <v>6.95</v>
      </c>
      <c r="W310">
        <v>10.199999999999999</v>
      </c>
      <c r="X310" s="4">
        <v>129</v>
      </c>
      <c r="Y310" t="s">
        <v>2708</v>
      </c>
      <c r="Z310" t="s">
        <v>2709</v>
      </c>
      <c r="AA310" t="s">
        <v>2710</v>
      </c>
      <c r="AB310" t="s">
        <v>2711</v>
      </c>
      <c r="AC310" t="s">
        <v>2712</v>
      </c>
      <c r="AD310" t="s">
        <v>2713</v>
      </c>
    </row>
    <row r="311" spans="1:30">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c r="Q311" t="s">
        <v>2716</v>
      </c>
      <c r="R311" t="s">
        <v>2717</v>
      </c>
      <c r="S311" t="s">
        <v>18</v>
      </c>
      <c r="T311">
        <v>1819</v>
      </c>
      <c r="U311" s="2">
        <v>2539</v>
      </c>
      <c r="V311" s="1">
        <v>7.94</v>
      </c>
      <c r="W311">
        <v>11.58</v>
      </c>
      <c r="X311" s="4">
        <v>3049</v>
      </c>
      <c r="Y311" t="s">
        <v>2718</v>
      </c>
      <c r="Z311" t="s">
        <v>2719</v>
      </c>
      <c r="AA311" t="s">
        <v>2720</v>
      </c>
      <c r="AB311" t="s">
        <v>2721</v>
      </c>
      <c r="AC311" t="s">
        <v>2722</v>
      </c>
      <c r="AD311" t="s">
        <v>2723</v>
      </c>
    </row>
    <row r="312" spans="1:30">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c r="Q312" t="s">
        <v>13271</v>
      </c>
      <c r="R312" t="s">
        <v>2727</v>
      </c>
      <c r="S312" t="s">
        <v>169</v>
      </c>
      <c r="T312" s="2">
        <v>34999</v>
      </c>
      <c r="U312" s="2">
        <v>43999</v>
      </c>
      <c r="V312" s="1">
        <v>8.0500000000000007</v>
      </c>
      <c r="W312">
        <v>11.9</v>
      </c>
      <c r="X312" s="4">
        <v>32840</v>
      </c>
      <c r="Y312" t="s">
        <v>2728</v>
      </c>
      <c r="Z312" t="s">
        <v>171</v>
      </c>
      <c r="AA312" t="s">
        <v>172</v>
      </c>
      <c r="AB312" t="s">
        <v>13084</v>
      </c>
      <c r="AC312" t="s">
        <v>174</v>
      </c>
      <c r="AD312" t="s">
        <v>175</v>
      </c>
    </row>
    <row r="313" spans="1:30">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c r="Q313" t="s">
        <v>2731</v>
      </c>
      <c r="R313" t="s">
        <v>2732</v>
      </c>
      <c r="S313" t="s">
        <v>129</v>
      </c>
      <c r="T313">
        <v>3099</v>
      </c>
      <c r="U313" s="2">
        <v>4299</v>
      </c>
      <c r="V313" s="1">
        <v>8.17</v>
      </c>
      <c r="W313">
        <v>11.94</v>
      </c>
      <c r="X313" s="4">
        <v>390</v>
      </c>
      <c r="Y313" t="s">
        <v>2733</v>
      </c>
      <c r="Z313" t="s">
        <v>2734</v>
      </c>
      <c r="AA313" t="s">
        <v>2735</v>
      </c>
      <c r="AB313" t="s">
        <v>2736</v>
      </c>
      <c r="AC313" t="s">
        <v>2737</v>
      </c>
      <c r="AD313" t="s">
        <v>2738</v>
      </c>
    </row>
    <row r="314" spans="1:30">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c r="Q314" t="s">
        <v>2741</v>
      </c>
      <c r="R314" t="s">
        <v>2742</v>
      </c>
      <c r="S314" t="s">
        <v>2743</v>
      </c>
      <c r="T314" s="2">
        <v>4301</v>
      </c>
      <c r="U314" s="2">
        <v>5102</v>
      </c>
      <c r="V314" s="1">
        <v>6.77</v>
      </c>
      <c r="W314">
        <v>10.039999999999999</v>
      </c>
      <c r="X314" s="4">
        <v>621</v>
      </c>
      <c r="Y314" t="s">
        <v>2744</v>
      </c>
      <c r="Z314" t="s">
        <v>2745</v>
      </c>
      <c r="AA314" t="s">
        <v>2746</v>
      </c>
      <c r="AB314" t="s">
        <v>2747</v>
      </c>
      <c r="AC314" t="s">
        <v>2748</v>
      </c>
      <c r="AD314" t="s">
        <v>2749</v>
      </c>
    </row>
    <row r="315" spans="1:30">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c r="Q315" t="s">
        <v>13272</v>
      </c>
      <c r="R315" t="s">
        <v>2753</v>
      </c>
      <c r="S315" t="s">
        <v>18</v>
      </c>
      <c r="T315">
        <v>-60.01</v>
      </c>
      <c r="U315">
        <v>-157.30199999999999</v>
      </c>
      <c r="V315" s="1">
        <v>-254.59399999999999</v>
      </c>
      <c r="W315">
        <v>-351.88600000000002</v>
      </c>
      <c r="X315" s="4">
        <v>265</v>
      </c>
      <c r="Y315" t="s">
        <v>13273</v>
      </c>
      <c r="Z315" t="s">
        <v>2755</v>
      </c>
      <c r="AA315" t="s">
        <v>2756</v>
      </c>
      <c r="AB315" t="s">
        <v>13274</v>
      </c>
      <c r="AC315" t="s">
        <v>2758</v>
      </c>
      <c r="AD315" t="s">
        <v>2759</v>
      </c>
    </row>
    <row r="316" spans="1:30">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c r="Q316" t="s">
        <v>2762</v>
      </c>
      <c r="R316" t="s">
        <v>2763</v>
      </c>
      <c r="S316" t="s">
        <v>18</v>
      </c>
      <c r="T316">
        <v>-189.89500000000001</v>
      </c>
      <c r="U316">
        <v>-405.14400000000001</v>
      </c>
      <c r="V316" s="1">
        <v>-620.39300000000003</v>
      </c>
      <c r="W316">
        <v>-835.64200000000005</v>
      </c>
      <c r="X316" s="4">
        <v>838</v>
      </c>
      <c r="Y316" t="s">
        <v>2764</v>
      </c>
      <c r="Z316" t="s">
        <v>2765</v>
      </c>
      <c r="AA316" t="s">
        <v>2766</v>
      </c>
      <c r="AB316" t="s">
        <v>2767</v>
      </c>
      <c r="AC316" t="s">
        <v>2768</v>
      </c>
      <c r="AD316" t="s">
        <v>2769</v>
      </c>
    </row>
    <row r="317" spans="1:30">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c r="Q317" t="s">
        <v>2772</v>
      </c>
      <c r="R317" t="s">
        <v>2773</v>
      </c>
      <c r="S317" t="s">
        <v>462</v>
      </c>
      <c r="T317">
        <v>-118.505</v>
      </c>
      <c r="U317">
        <v>-250.98599999999999</v>
      </c>
      <c r="V317" s="1">
        <v>-383.46699999999998</v>
      </c>
      <c r="W317">
        <v>-515.948000000001</v>
      </c>
      <c r="X317" s="4">
        <v>143</v>
      </c>
      <c r="Y317" t="s">
        <v>2774</v>
      </c>
      <c r="Z317" t="s">
        <v>2775</v>
      </c>
      <c r="AA317" t="s">
        <v>2776</v>
      </c>
      <c r="AB317" t="s">
        <v>13275</v>
      </c>
      <c r="AC317" t="s">
        <v>2778</v>
      </c>
      <c r="AD317" t="s">
        <v>2779</v>
      </c>
    </row>
    <row r="318" spans="1:30">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c r="Q318" t="s">
        <v>13276</v>
      </c>
      <c r="R318" t="s">
        <v>2783</v>
      </c>
      <c r="S318" t="s">
        <v>18</v>
      </c>
      <c r="T318">
        <v>-145.185</v>
      </c>
      <c r="U318">
        <v>-313.52199999999999</v>
      </c>
      <c r="V318" s="1">
        <v>-481.85899999999998</v>
      </c>
      <c r="W318">
        <v>-650.19600000000003</v>
      </c>
      <c r="X318" s="4">
        <v>151</v>
      </c>
      <c r="Y318" t="s">
        <v>2784</v>
      </c>
      <c r="Z318" t="s">
        <v>2785</v>
      </c>
      <c r="AA318" t="s">
        <v>2786</v>
      </c>
      <c r="AB318" t="s">
        <v>2787</v>
      </c>
      <c r="AC318" t="s">
        <v>2788</v>
      </c>
      <c r="AD318" t="s">
        <v>2789</v>
      </c>
    </row>
    <row r="319" spans="1:30">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c r="Q319" t="s">
        <v>2792</v>
      </c>
      <c r="R319" t="s">
        <v>2793</v>
      </c>
      <c r="S319" t="s">
        <v>462</v>
      </c>
      <c r="T319">
        <v>-119.41</v>
      </c>
      <c r="U319">
        <v>-232.202</v>
      </c>
      <c r="V319" s="1">
        <v>-344.99400000000003</v>
      </c>
      <c r="W319">
        <v>-457.786</v>
      </c>
      <c r="X319" s="4">
        <v>200</v>
      </c>
      <c r="Y319" t="s">
        <v>2794</v>
      </c>
      <c r="Z319" t="s">
        <v>2795</v>
      </c>
      <c r="AA319" t="s">
        <v>2796</v>
      </c>
      <c r="AB319" t="s">
        <v>13277</v>
      </c>
      <c r="AC319" t="s">
        <v>2798</v>
      </c>
      <c r="AD319" t="s">
        <v>13036</v>
      </c>
    </row>
    <row r="320" spans="1:30">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c r="Q320" t="s">
        <v>2801</v>
      </c>
      <c r="R320" t="s">
        <v>2802</v>
      </c>
      <c r="S320" t="s">
        <v>462</v>
      </c>
      <c r="T320" s="2">
        <v>4629</v>
      </c>
      <c r="U320" s="2">
        <v>6259</v>
      </c>
      <c r="V320" s="1">
        <v>6.06</v>
      </c>
      <c r="W320">
        <v>8.82</v>
      </c>
      <c r="X320" s="4">
        <v>227</v>
      </c>
      <c r="Y320" t="s">
        <v>2803</v>
      </c>
      <c r="Z320" t="s">
        <v>2804</v>
      </c>
      <c r="AA320" t="s">
        <v>2805</v>
      </c>
      <c r="AB320" t="s">
        <v>2806</v>
      </c>
      <c r="AC320" t="s">
        <v>2807</v>
      </c>
      <c r="AD320" t="s">
        <v>2808</v>
      </c>
    </row>
    <row r="321" spans="1:30">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c r="Q321" t="s">
        <v>13278</v>
      </c>
      <c r="R321" t="s">
        <v>2812</v>
      </c>
      <c r="S321" t="s">
        <v>462</v>
      </c>
      <c r="T321">
        <v>-95.4</v>
      </c>
      <c r="U321">
        <v>-203.8</v>
      </c>
      <c r="V321" s="1">
        <v>-312.2</v>
      </c>
      <c r="W321">
        <v>-420.6</v>
      </c>
      <c r="X321" s="4">
        <v>538</v>
      </c>
      <c r="Y321" t="s">
        <v>2813</v>
      </c>
      <c r="Z321" t="s">
        <v>2814</v>
      </c>
      <c r="AA321" t="s">
        <v>2815</v>
      </c>
      <c r="AB321" t="s">
        <v>2816</v>
      </c>
      <c r="AC321" t="s">
        <v>2817</v>
      </c>
      <c r="AD321" t="s">
        <v>2818</v>
      </c>
    </row>
    <row r="322" spans="1:30">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c r="Q322" t="s">
        <v>2821</v>
      </c>
      <c r="R322" t="s">
        <v>2822</v>
      </c>
      <c r="S322" t="s">
        <v>129</v>
      </c>
      <c r="T322">
        <v>-145.25</v>
      </c>
      <c r="U322">
        <v>-293.60000000000002</v>
      </c>
      <c r="V322" s="1">
        <v>-441.95</v>
      </c>
      <c r="W322">
        <v>-590.29999999999995</v>
      </c>
      <c r="X322" s="4">
        <v>171</v>
      </c>
      <c r="Y322" t="s">
        <v>2823</v>
      </c>
      <c r="Z322" t="s">
        <v>2824</v>
      </c>
      <c r="AA322" t="s">
        <v>2825</v>
      </c>
      <c r="AB322" t="s">
        <v>13279</v>
      </c>
      <c r="AC322" t="s">
        <v>2827</v>
      </c>
      <c r="AD322" t="s">
        <v>2828</v>
      </c>
    </row>
    <row r="323" spans="1:30">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c r="Q323" t="s">
        <v>2831</v>
      </c>
      <c r="R323" t="s">
        <v>2832</v>
      </c>
      <c r="S323" t="s">
        <v>169</v>
      </c>
      <c r="T323" s="2">
        <v>14999</v>
      </c>
      <c r="U323" s="2">
        <v>14999</v>
      </c>
      <c r="V323" s="1">
        <v>8.6</v>
      </c>
      <c r="W323">
        <v>12.9</v>
      </c>
      <c r="X323" s="4">
        <v>27508</v>
      </c>
      <c r="Y323" t="s">
        <v>2833</v>
      </c>
      <c r="Z323" t="s">
        <v>2834</v>
      </c>
      <c r="AA323" t="s">
        <v>2835</v>
      </c>
      <c r="AB323" t="s">
        <v>2836</v>
      </c>
      <c r="AC323" t="s">
        <v>2837</v>
      </c>
      <c r="AD323" t="s">
        <v>2838</v>
      </c>
    </row>
    <row r="324" spans="1:30">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c r="Q324" t="s">
        <v>2841</v>
      </c>
      <c r="R324" t="s">
        <v>2842</v>
      </c>
      <c r="S324" t="s">
        <v>18</v>
      </c>
      <c r="T324">
        <v>-145.315</v>
      </c>
      <c r="U324">
        <v>-303.68799999999999</v>
      </c>
      <c r="V324" s="1">
        <v>-462.06099999999998</v>
      </c>
      <c r="W324">
        <v>-620.43399999999997</v>
      </c>
      <c r="X324" s="4">
        <v>1454</v>
      </c>
      <c r="Y324" t="s">
        <v>2843</v>
      </c>
      <c r="Z324" t="s">
        <v>2844</v>
      </c>
      <c r="AA324" t="s">
        <v>2845</v>
      </c>
      <c r="AB324" t="s">
        <v>2846</v>
      </c>
      <c r="AC324" t="s">
        <v>2847</v>
      </c>
      <c r="AD324" t="s">
        <v>2848</v>
      </c>
    </row>
    <row r="325" spans="1:30">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c r="Q325" t="s">
        <v>13280</v>
      </c>
      <c r="R325" t="s">
        <v>2852</v>
      </c>
      <c r="S325" t="s">
        <v>169</v>
      </c>
      <c r="T325" s="2">
        <v>78990</v>
      </c>
      <c r="U325" s="2">
        <v>105990</v>
      </c>
      <c r="V325" s="1">
        <v>7.88</v>
      </c>
      <c r="W325">
        <v>11.56</v>
      </c>
      <c r="X325" s="4">
        <v>2951</v>
      </c>
      <c r="Y325" t="s">
        <v>2853</v>
      </c>
      <c r="Z325" t="s">
        <v>2854</v>
      </c>
      <c r="AA325" t="s">
        <v>2855</v>
      </c>
      <c r="AB325" t="s">
        <v>13281</v>
      </c>
      <c r="AC325" t="s">
        <v>2857</v>
      </c>
      <c r="AD325" t="s">
        <v>2858</v>
      </c>
    </row>
    <row r="326" spans="1:30">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c r="Q326" t="s">
        <v>13282</v>
      </c>
      <c r="R326" t="s">
        <v>2862</v>
      </c>
      <c r="S326" t="s">
        <v>18</v>
      </c>
      <c r="T326">
        <v>-119.125</v>
      </c>
      <c r="U326">
        <v>-292.14999999999998</v>
      </c>
      <c r="V326" s="1">
        <v>-465.17500000000001</v>
      </c>
      <c r="W326">
        <v>-638.20000000000005</v>
      </c>
      <c r="X326" s="4"/>
      <c r="Y326" t="s">
        <v>2863</v>
      </c>
      <c r="Z326" t="s">
        <v>2864</v>
      </c>
      <c r="AA326" t="s">
        <v>2865</v>
      </c>
      <c r="AB326" t="s">
        <v>2866</v>
      </c>
      <c r="AC326" t="s">
        <v>2867</v>
      </c>
      <c r="AD326" t="s">
        <v>2868</v>
      </c>
    </row>
    <row r="327" spans="1:30">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c r="Q327" t="s">
        <v>13283</v>
      </c>
      <c r="R327" t="s">
        <v>2872</v>
      </c>
      <c r="S327" t="s">
        <v>169</v>
      </c>
      <c r="T327" s="2">
        <v>77999</v>
      </c>
      <c r="U327" s="2">
        <v>85999</v>
      </c>
      <c r="V327" s="1">
        <v>8.09</v>
      </c>
      <c r="W327">
        <v>12.08</v>
      </c>
      <c r="X327" s="4">
        <v>6753</v>
      </c>
      <c r="Y327" t="s">
        <v>2873</v>
      </c>
      <c r="Z327" t="s">
        <v>1911</v>
      </c>
      <c r="AA327" t="s">
        <v>1912</v>
      </c>
      <c r="AB327" t="s">
        <v>13209</v>
      </c>
      <c r="AC327" t="s">
        <v>1914</v>
      </c>
      <c r="AD327" t="s">
        <v>1915</v>
      </c>
    </row>
    <row r="328" spans="1:30">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c r="Q328" t="s">
        <v>2876</v>
      </c>
      <c r="R328" t="s">
        <v>2877</v>
      </c>
      <c r="S328" t="s">
        <v>169</v>
      </c>
      <c r="T328" s="2">
        <v>75501</v>
      </c>
      <c r="U328" s="2">
        <v>101002</v>
      </c>
      <c r="V328" s="1">
        <v>7.29</v>
      </c>
      <c r="W328">
        <v>10.68</v>
      </c>
      <c r="X328" s="4">
        <v>3518</v>
      </c>
      <c r="Y328" t="s">
        <v>2878</v>
      </c>
      <c r="Z328" t="s">
        <v>2879</v>
      </c>
      <c r="AA328" t="s">
        <v>2880</v>
      </c>
      <c r="AB328" t="s">
        <v>13284</v>
      </c>
      <c r="AC328" t="s">
        <v>2882</v>
      </c>
      <c r="AD328" t="s">
        <v>2883</v>
      </c>
    </row>
    <row r="329" spans="1:30">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c r="Q329" t="s">
        <v>2886</v>
      </c>
      <c r="R329" t="s">
        <v>2887</v>
      </c>
      <c r="S329" t="s">
        <v>169</v>
      </c>
      <c r="T329" s="2">
        <v>28499</v>
      </c>
      <c r="U329" s="2">
        <v>37499</v>
      </c>
      <c r="V329" s="1">
        <v>7.94</v>
      </c>
      <c r="W329">
        <v>11.68</v>
      </c>
      <c r="X329" s="4">
        <v>1510</v>
      </c>
      <c r="Y329" t="s">
        <v>2888</v>
      </c>
      <c r="Z329" t="s">
        <v>2689</v>
      </c>
      <c r="AA329" t="s">
        <v>2690</v>
      </c>
      <c r="AB329" t="s">
        <v>2691</v>
      </c>
      <c r="AC329" t="s">
        <v>2692</v>
      </c>
      <c r="AD329" t="s">
        <v>2693</v>
      </c>
    </row>
    <row r="330" spans="1:30">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c r="Q330" t="s">
        <v>2891</v>
      </c>
      <c r="R330" t="s">
        <v>2892</v>
      </c>
      <c r="S330" t="s">
        <v>18</v>
      </c>
      <c r="T330">
        <v>-169.875</v>
      </c>
      <c r="U330">
        <v>-373.12</v>
      </c>
      <c r="V330" s="1">
        <v>-576.36500000000001</v>
      </c>
      <c r="W330">
        <v>-779.61</v>
      </c>
      <c r="X330" s="4">
        <v>838</v>
      </c>
      <c r="Y330" t="s">
        <v>2893</v>
      </c>
      <c r="Z330" t="s">
        <v>2765</v>
      </c>
      <c r="AA330" t="s">
        <v>2766</v>
      </c>
      <c r="AB330" t="s">
        <v>2767</v>
      </c>
      <c r="AC330" t="s">
        <v>2768</v>
      </c>
      <c r="AD330" t="s">
        <v>2769</v>
      </c>
    </row>
    <row r="331" spans="1:30">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c r="Q331" t="s">
        <v>2896</v>
      </c>
      <c r="R331" t="s">
        <v>2897</v>
      </c>
      <c r="S331" t="s">
        <v>462</v>
      </c>
      <c r="T331">
        <v>-94.394999999999996</v>
      </c>
      <c r="U331">
        <v>-202.19399999999999</v>
      </c>
      <c r="V331" s="1">
        <v>-309.99299999999999</v>
      </c>
      <c r="W331">
        <v>-417.79199999999997</v>
      </c>
      <c r="X331" s="4">
        <v>136</v>
      </c>
      <c r="Y331" t="s">
        <v>2898</v>
      </c>
      <c r="Z331" t="s">
        <v>2899</v>
      </c>
      <c r="AA331" t="s">
        <v>2900</v>
      </c>
      <c r="AB331" t="s">
        <v>2901</v>
      </c>
      <c r="AC331" t="s">
        <v>2902</v>
      </c>
      <c r="AD331" t="s">
        <v>2903</v>
      </c>
    </row>
    <row r="332" spans="1:30">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c r="Q332" t="s">
        <v>2906</v>
      </c>
      <c r="R332" t="s">
        <v>2907</v>
      </c>
      <c r="S332" t="s">
        <v>1985</v>
      </c>
      <c r="T332" s="2">
        <v>3699</v>
      </c>
      <c r="U332" s="2">
        <v>4899</v>
      </c>
      <c r="V332" s="1">
        <v>8.1199999999999992</v>
      </c>
      <c r="W332">
        <v>11.94</v>
      </c>
      <c r="X332" s="4">
        <v>301</v>
      </c>
      <c r="Y332" t="s">
        <v>2908</v>
      </c>
      <c r="Z332" t="s">
        <v>2909</v>
      </c>
      <c r="AA332" t="s">
        <v>2910</v>
      </c>
      <c r="AB332" t="s">
        <v>2911</v>
      </c>
      <c r="AC332" t="s">
        <v>2912</v>
      </c>
      <c r="AD332" t="s">
        <v>2913</v>
      </c>
    </row>
    <row r="333" spans="1:30">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c r="Q333" t="s">
        <v>2916</v>
      </c>
      <c r="R333" t="s">
        <v>2917</v>
      </c>
      <c r="S333" t="s">
        <v>18</v>
      </c>
      <c r="T333" s="2">
        <v>2279</v>
      </c>
      <c r="U333" s="2">
        <v>2659</v>
      </c>
      <c r="V333" s="1">
        <v>8.6</v>
      </c>
      <c r="W333">
        <v>12.8</v>
      </c>
      <c r="X333" s="4">
        <v>19763</v>
      </c>
      <c r="Y333" t="s">
        <v>2918</v>
      </c>
      <c r="Z333" t="s">
        <v>2919</v>
      </c>
      <c r="AA333" t="s">
        <v>2920</v>
      </c>
      <c r="AB333" t="s">
        <v>13285</v>
      </c>
      <c r="AC333" t="s">
        <v>2922</v>
      </c>
      <c r="AD333" t="s">
        <v>2923</v>
      </c>
    </row>
    <row r="334" spans="1:30">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c r="Q334" t="s">
        <v>13286</v>
      </c>
      <c r="R334" t="s">
        <v>2927</v>
      </c>
      <c r="S334" t="s">
        <v>169</v>
      </c>
      <c r="T334" s="2">
        <v>92999</v>
      </c>
      <c r="U334" s="2">
        <v>115999</v>
      </c>
      <c r="V334" s="1">
        <v>8.27</v>
      </c>
      <c r="W334">
        <v>12.24</v>
      </c>
      <c r="X334" s="4">
        <v>21252</v>
      </c>
      <c r="Y334" t="s">
        <v>2928</v>
      </c>
      <c r="Z334" t="s">
        <v>2929</v>
      </c>
      <c r="AA334" t="s">
        <v>2930</v>
      </c>
      <c r="AB334" t="s">
        <v>2931</v>
      </c>
      <c r="AC334" t="s">
        <v>2932</v>
      </c>
      <c r="AD334" t="s">
        <v>2933</v>
      </c>
    </row>
    <row r="335" spans="1:30">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c r="Q335" t="s">
        <v>2936</v>
      </c>
      <c r="R335" t="s">
        <v>2937</v>
      </c>
      <c r="S335" t="s">
        <v>18</v>
      </c>
      <c r="T335">
        <v>-144.88499999999999</v>
      </c>
      <c r="U335">
        <v>-313.13200000000001</v>
      </c>
      <c r="V335" s="1">
        <v>-481.37900000000002</v>
      </c>
      <c r="W335">
        <v>-649.62599999999998</v>
      </c>
      <c r="X335" s="4">
        <v>1902</v>
      </c>
      <c r="Y335" t="s">
        <v>2938</v>
      </c>
      <c r="Z335" t="s">
        <v>2939</v>
      </c>
      <c r="AA335" t="s">
        <v>2940</v>
      </c>
      <c r="AB335" t="s">
        <v>13287</v>
      </c>
      <c r="AC335" t="s">
        <v>2942</v>
      </c>
      <c r="AD335" t="s">
        <v>2943</v>
      </c>
    </row>
    <row r="336" spans="1:30">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c r="Q336" t="s">
        <v>2946</v>
      </c>
      <c r="R336" t="s">
        <v>2947</v>
      </c>
      <c r="S336" t="s">
        <v>2948</v>
      </c>
      <c r="T336" s="2">
        <v>38199</v>
      </c>
      <c r="U336" s="2">
        <v>56399</v>
      </c>
      <c r="V336" s="1">
        <v>7.49</v>
      </c>
      <c r="W336">
        <v>10.78</v>
      </c>
      <c r="X336" s="4">
        <v>13937</v>
      </c>
      <c r="Y336" t="s">
        <v>2949</v>
      </c>
      <c r="Z336" t="s">
        <v>2950</v>
      </c>
      <c r="AA336" t="s">
        <v>2951</v>
      </c>
      <c r="AB336" t="s">
        <v>13288</v>
      </c>
      <c r="AC336" t="s">
        <v>2953</v>
      </c>
      <c r="AD336" t="s">
        <v>2954</v>
      </c>
    </row>
    <row r="337" spans="1:30">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c r="Q337" t="s">
        <v>13289</v>
      </c>
      <c r="R337" t="s">
        <v>2958</v>
      </c>
      <c r="S337" t="s">
        <v>2948</v>
      </c>
      <c r="T337" s="2">
        <v>18000</v>
      </c>
      <c r="U337" s="2">
        <v>26001</v>
      </c>
      <c r="V337" s="1">
        <v>7.8</v>
      </c>
      <c r="W337">
        <v>11.3</v>
      </c>
      <c r="X337" s="4">
        <v>27696</v>
      </c>
      <c r="Y337" t="s">
        <v>2959</v>
      </c>
      <c r="Z337" t="s">
        <v>2960</v>
      </c>
      <c r="AA337" t="s">
        <v>2961</v>
      </c>
      <c r="AB337" t="s">
        <v>13290</v>
      </c>
      <c r="AC337" t="s">
        <v>2963</v>
      </c>
      <c r="AD337" t="s">
        <v>13291</v>
      </c>
    </row>
    <row r="338" spans="1:30">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c r="Q338" t="s">
        <v>2967</v>
      </c>
      <c r="R338" t="s">
        <v>2968</v>
      </c>
      <c r="S338" t="s">
        <v>2948</v>
      </c>
      <c r="T338" s="2">
        <v>13981</v>
      </c>
      <c r="U338" s="2">
        <v>19972</v>
      </c>
      <c r="V338" s="1">
        <v>6.85</v>
      </c>
      <c r="W338">
        <v>9.9</v>
      </c>
      <c r="X338" s="4">
        <v>17831</v>
      </c>
      <c r="Y338" t="s">
        <v>2969</v>
      </c>
      <c r="Z338" t="s">
        <v>2970</v>
      </c>
      <c r="AA338" t="s">
        <v>2971</v>
      </c>
      <c r="AB338" t="s">
        <v>13292</v>
      </c>
      <c r="AC338" t="s">
        <v>2973</v>
      </c>
      <c r="AD338" t="s">
        <v>2974</v>
      </c>
    </row>
    <row r="339" spans="1:30">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c r="Q339" t="s">
        <v>13293</v>
      </c>
      <c r="R339" t="s">
        <v>2978</v>
      </c>
      <c r="S339" t="s">
        <v>2979</v>
      </c>
      <c r="T339" s="2">
        <v>2349</v>
      </c>
      <c r="U339" s="2">
        <v>2499</v>
      </c>
      <c r="V339" s="1">
        <v>8.5299999999999994</v>
      </c>
      <c r="W339">
        <v>12.76</v>
      </c>
      <c r="X339" s="4">
        <v>178912</v>
      </c>
      <c r="Y339" t="s">
        <v>2980</v>
      </c>
      <c r="Z339" t="s">
        <v>2981</v>
      </c>
      <c r="AA339" t="s">
        <v>2982</v>
      </c>
      <c r="AB339" t="s">
        <v>2983</v>
      </c>
      <c r="AC339" t="s">
        <v>2984</v>
      </c>
      <c r="AD339" t="s">
        <v>2985</v>
      </c>
    </row>
    <row r="340" spans="1:30">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c r="Q340" t="s">
        <v>2988</v>
      </c>
      <c r="R340" t="s">
        <v>13294</v>
      </c>
      <c r="S340" t="s">
        <v>2990</v>
      </c>
      <c r="T340" s="2">
        <v>11499</v>
      </c>
      <c r="U340" s="2">
        <v>13999</v>
      </c>
      <c r="V340" s="1">
        <v>7.72</v>
      </c>
      <c r="W340">
        <v>11.44</v>
      </c>
      <c r="X340" s="4">
        <v>7807</v>
      </c>
      <c r="Y340" t="s">
        <v>2991</v>
      </c>
      <c r="Z340" t="s">
        <v>2992</v>
      </c>
      <c r="AA340" t="s">
        <v>2993</v>
      </c>
      <c r="AB340" t="s">
        <v>2994</v>
      </c>
      <c r="AC340" t="s">
        <v>2995</v>
      </c>
      <c r="AD340" t="s">
        <v>2996</v>
      </c>
    </row>
    <row r="341" spans="1:30">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c r="Q341" t="s">
        <v>2999</v>
      </c>
      <c r="R341" t="s">
        <v>3000</v>
      </c>
      <c r="S341" t="s">
        <v>2990</v>
      </c>
      <c r="T341" s="2">
        <v>28999</v>
      </c>
      <c r="U341" s="2">
        <v>28999</v>
      </c>
      <c r="V341" s="1">
        <v>8.6</v>
      </c>
      <c r="W341">
        <v>12.9</v>
      </c>
      <c r="X341" s="4">
        <v>17415</v>
      </c>
      <c r="Y341" t="s">
        <v>3001</v>
      </c>
      <c r="Z341" t="s">
        <v>3002</v>
      </c>
      <c r="AA341" t="s">
        <v>3003</v>
      </c>
      <c r="AB341" t="s">
        <v>3004</v>
      </c>
      <c r="AC341" t="s">
        <v>3005</v>
      </c>
      <c r="AD341" t="s">
        <v>3006</v>
      </c>
    </row>
    <row r="342" spans="1:30">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c r="Q342" t="s">
        <v>13295</v>
      </c>
      <c r="R342" t="s">
        <v>3010</v>
      </c>
      <c r="S342" t="s">
        <v>2990</v>
      </c>
      <c r="T342" s="2">
        <v>28999</v>
      </c>
      <c r="U342" s="2">
        <v>28999</v>
      </c>
      <c r="V342" s="1">
        <v>8.6</v>
      </c>
      <c r="W342">
        <v>12.9</v>
      </c>
      <c r="X342" s="4">
        <v>17415</v>
      </c>
      <c r="Y342" t="s">
        <v>3011</v>
      </c>
      <c r="Z342" t="s">
        <v>3002</v>
      </c>
      <c r="AA342" t="s">
        <v>3003</v>
      </c>
      <c r="AB342" t="s">
        <v>3004</v>
      </c>
      <c r="AC342" t="s">
        <v>3005</v>
      </c>
      <c r="AD342" t="s">
        <v>3006</v>
      </c>
    </row>
    <row r="343" spans="1:30">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c r="Q343" t="s">
        <v>3014</v>
      </c>
      <c r="R343" t="s">
        <v>13296</v>
      </c>
      <c r="S343" t="s">
        <v>2990</v>
      </c>
      <c r="T343" s="2">
        <v>11499</v>
      </c>
      <c r="U343" s="2">
        <v>13999</v>
      </c>
      <c r="V343" s="1">
        <v>7.72</v>
      </c>
      <c r="W343">
        <v>11.44</v>
      </c>
      <c r="X343" s="4">
        <v>7807</v>
      </c>
      <c r="Y343" t="s">
        <v>2991</v>
      </c>
      <c r="Z343" t="s">
        <v>2992</v>
      </c>
      <c r="AA343" t="s">
        <v>2993</v>
      </c>
      <c r="AB343" t="s">
        <v>2994</v>
      </c>
      <c r="AC343" t="s">
        <v>2995</v>
      </c>
      <c r="AD343" t="s">
        <v>2996</v>
      </c>
    </row>
    <row r="344" spans="1:30">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c r="Q344" t="s">
        <v>3018</v>
      </c>
      <c r="R344" t="s">
        <v>13297</v>
      </c>
      <c r="S344" t="s">
        <v>2990</v>
      </c>
      <c r="T344" s="2">
        <v>11499</v>
      </c>
      <c r="U344" s="2">
        <v>13999</v>
      </c>
      <c r="V344" s="1">
        <v>7.72</v>
      </c>
      <c r="W344">
        <v>11.44</v>
      </c>
      <c r="X344" s="4">
        <v>7807</v>
      </c>
      <c r="Y344" t="s">
        <v>2991</v>
      </c>
      <c r="Z344" t="s">
        <v>2992</v>
      </c>
      <c r="AA344" t="s">
        <v>2993</v>
      </c>
      <c r="AB344" t="s">
        <v>2994</v>
      </c>
      <c r="AC344" t="s">
        <v>2995</v>
      </c>
      <c r="AD344" t="s">
        <v>2996</v>
      </c>
    </row>
    <row r="345" spans="1:30">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c r="Q345" t="s">
        <v>3022</v>
      </c>
      <c r="R345" t="s">
        <v>3023</v>
      </c>
      <c r="S345" t="s">
        <v>3024</v>
      </c>
      <c r="T345">
        <v>1431</v>
      </c>
      <c r="U345" s="2">
        <v>1862</v>
      </c>
      <c r="V345" s="1">
        <v>8.3699999999999992</v>
      </c>
      <c r="W345">
        <v>12.34</v>
      </c>
      <c r="X345" s="4">
        <v>67259</v>
      </c>
      <c r="Y345" t="s">
        <v>3025</v>
      </c>
      <c r="Z345" t="s">
        <v>3026</v>
      </c>
      <c r="AA345" t="s">
        <v>3027</v>
      </c>
      <c r="AB345" t="s">
        <v>3028</v>
      </c>
      <c r="AC345" t="s">
        <v>3029</v>
      </c>
      <c r="AD345" t="s">
        <v>3030</v>
      </c>
    </row>
    <row r="346" spans="1:30">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c r="Q346" t="s">
        <v>13298</v>
      </c>
      <c r="R346" t="s">
        <v>3034</v>
      </c>
      <c r="S346" t="s">
        <v>2948</v>
      </c>
      <c r="T346" s="2">
        <v>8100</v>
      </c>
      <c r="U346" s="2">
        <v>11201</v>
      </c>
      <c r="V346" s="1">
        <v>7.58</v>
      </c>
      <c r="W346">
        <v>11.06</v>
      </c>
      <c r="X346" s="4">
        <v>10689</v>
      </c>
      <c r="Y346" t="s">
        <v>3035</v>
      </c>
      <c r="Z346" t="s">
        <v>3036</v>
      </c>
      <c r="AA346" t="s">
        <v>3037</v>
      </c>
      <c r="AB346" t="s">
        <v>3038</v>
      </c>
      <c r="AC346" t="s">
        <v>3039</v>
      </c>
      <c r="AD346" t="s">
        <v>3040</v>
      </c>
    </row>
    <row r="347" spans="1:30">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c r="Q347" t="s">
        <v>3043</v>
      </c>
      <c r="R347" t="s">
        <v>3044</v>
      </c>
      <c r="S347" t="s">
        <v>3045</v>
      </c>
      <c r="T347" s="2">
        <v>1899</v>
      </c>
      <c r="U347" s="2">
        <v>2199</v>
      </c>
      <c r="V347" s="1">
        <v>7.81</v>
      </c>
      <c r="W347">
        <v>11.62</v>
      </c>
      <c r="X347" s="4">
        <v>128311</v>
      </c>
      <c r="Y347" t="s">
        <v>3046</v>
      </c>
      <c r="Z347" t="s">
        <v>3047</v>
      </c>
      <c r="AA347" t="s">
        <v>3048</v>
      </c>
      <c r="AB347" t="s">
        <v>3049</v>
      </c>
      <c r="AC347" t="s">
        <v>3050</v>
      </c>
      <c r="AD347" t="s">
        <v>3051</v>
      </c>
    </row>
    <row r="348" spans="1:30">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c r="Q348" t="s">
        <v>3054</v>
      </c>
      <c r="R348" t="s">
        <v>3055</v>
      </c>
      <c r="S348" t="s">
        <v>2948</v>
      </c>
      <c r="T348" s="2">
        <v>12481</v>
      </c>
      <c r="U348" s="2">
        <v>17972</v>
      </c>
      <c r="V348" s="1">
        <v>7.01</v>
      </c>
      <c r="W348">
        <v>10.119999999999999</v>
      </c>
      <c r="X348" s="4">
        <v>21796</v>
      </c>
      <c r="Y348" t="s">
        <v>3056</v>
      </c>
      <c r="Z348" t="s">
        <v>3057</v>
      </c>
      <c r="AA348" t="s">
        <v>3058</v>
      </c>
      <c r="AB348" t="s">
        <v>3059</v>
      </c>
      <c r="AC348" t="s">
        <v>3060</v>
      </c>
      <c r="AD348" t="s">
        <v>3061</v>
      </c>
    </row>
    <row r="349" spans="1:30">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c r="Q349" t="s">
        <v>3064</v>
      </c>
      <c r="R349" t="s">
        <v>3065</v>
      </c>
      <c r="S349" t="s">
        <v>3066</v>
      </c>
      <c r="T349">
        <v>-295.2</v>
      </c>
      <c r="U349">
        <v>-573.53</v>
      </c>
      <c r="V349" s="1">
        <v>-851.86</v>
      </c>
      <c r="W349">
        <v>-1130.19</v>
      </c>
      <c r="X349" s="4">
        <v>192590</v>
      </c>
      <c r="Y349" t="s">
        <v>3067</v>
      </c>
      <c r="Z349" t="s">
        <v>3068</v>
      </c>
      <c r="AA349" t="s">
        <v>3069</v>
      </c>
      <c r="AB349" t="s">
        <v>13299</v>
      </c>
      <c r="AC349" t="s">
        <v>3071</v>
      </c>
      <c r="AD349" t="s">
        <v>3072</v>
      </c>
    </row>
    <row r="350" spans="1:30">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c r="Q350" t="s">
        <v>13300</v>
      </c>
      <c r="R350" t="s">
        <v>3076</v>
      </c>
      <c r="S350" t="s">
        <v>2990</v>
      </c>
      <c r="T350" s="2">
        <v>14499</v>
      </c>
      <c r="U350" s="2">
        <v>16999</v>
      </c>
      <c r="V350" s="1">
        <v>8.19</v>
      </c>
      <c r="W350">
        <v>12.18</v>
      </c>
      <c r="X350" s="4">
        <v>284</v>
      </c>
      <c r="Y350" t="s">
        <v>3077</v>
      </c>
      <c r="Z350" t="s">
        <v>3078</v>
      </c>
      <c r="AA350" t="s">
        <v>3079</v>
      </c>
      <c r="AB350" t="s">
        <v>3080</v>
      </c>
      <c r="AC350" t="s">
        <v>3081</v>
      </c>
      <c r="AD350" t="s">
        <v>3082</v>
      </c>
    </row>
    <row r="351" spans="1:30">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c r="Q351" t="s">
        <v>13301</v>
      </c>
      <c r="R351" t="s">
        <v>3086</v>
      </c>
      <c r="S351" t="s">
        <v>3066</v>
      </c>
      <c r="T351">
        <v>4399</v>
      </c>
      <c r="U351" s="2">
        <v>6299</v>
      </c>
      <c r="V351" s="1">
        <v>7.04</v>
      </c>
      <c r="W351">
        <v>10.18</v>
      </c>
      <c r="X351" s="4">
        <v>58162</v>
      </c>
      <c r="Y351" t="s">
        <v>3087</v>
      </c>
      <c r="Z351" t="s">
        <v>3088</v>
      </c>
      <c r="AA351" t="s">
        <v>3089</v>
      </c>
      <c r="AB351" t="s">
        <v>3090</v>
      </c>
      <c r="AC351" t="s">
        <v>3091</v>
      </c>
      <c r="AD351" t="s">
        <v>3092</v>
      </c>
    </row>
    <row r="352" spans="1:30">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c r="Q352" t="s">
        <v>3095</v>
      </c>
      <c r="R352" t="s">
        <v>3096</v>
      </c>
      <c r="S352" t="s">
        <v>2990</v>
      </c>
      <c r="T352" s="2">
        <v>14999</v>
      </c>
      <c r="U352" s="2">
        <v>17999</v>
      </c>
      <c r="V352" s="1">
        <v>7.75</v>
      </c>
      <c r="W352">
        <v>11.5</v>
      </c>
      <c r="X352" s="4">
        <v>12796</v>
      </c>
      <c r="Y352" t="s">
        <v>3097</v>
      </c>
      <c r="Z352" t="s">
        <v>3098</v>
      </c>
      <c r="AA352" t="s">
        <v>3099</v>
      </c>
      <c r="AB352" t="s">
        <v>3100</v>
      </c>
      <c r="AC352" t="s">
        <v>3101</v>
      </c>
      <c r="AD352" t="s">
        <v>3102</v>
      </c>
    </row>
    <row r="353" spans="1:30">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c r="Q353" t="s">
        <v>3105</v>
      </c>
      <c r="R353" t="s">
        <v>3106</v>
      </c>
      <c r="S353" t="s">
        <v>3107</v>
      </c>
      <c r="T353">
        <v>2249</v>
      </c>
      <c r="U353" s="2">
        <v>3199</v>
      </c>
      <c r="V353" s="1">
        <v>7.27</v>
      </c>
      <c r="W353">
        <v>10.54</v>
      </c>
      <c r="X353" s="4">
        <v>14282</v>
      </c>
      <c r="Y353" t="s">
        <v>3108</v>
      </c>
      <c r="Z353" t="s">
        <v>3109</v>
      </c>
      <c r="AA353" t="s">
        <v>3110</v>
      </c>
      <c r="AB353" t="s">
        <v>3111</v>
      </c>
      <c r="AC353" t="s">
        <v>3112</v>
      </c>
      <c r="AD353" t="s">
        <v>3113</v>
      </c>
    </row>
    <row r="354" spans="1:30">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c r="Q354" t="s">
        <v>3116</v>
      </c>
      <c r="R354" t="s">
        <v>3117</v>
      </c>
      <c r="S354" t="s">
        <v>3066</v>
      </c>
      <c r="T354">
        <v>-170.07499999999999</v>
      </c>
      <c r="U354">
        <v>-373.38</v>
      </c>
      <c r="V354" s="1">
        <v>-576.68499999999995</v>
      </c>
      <c r="W354">
        <v>-779.99</v>
      </c>
      <c r="X354" s="4">
        <v>363713</v>
      </c>
      <c r="Y354" t="s">
        <v>3118</v>
      </c>
      <c r="Z354" t="s">
        <v>3119</v>
      </c>
      <c r="AA354" t="s">
        <v>3120</v>
      </c>
      <c r="AB354" t="s">
        <v>13302</v>
      </c>
      <c r="AC354" t="s">
        <v>3122</v>
      </c>
      <c r="AD354" t="s">
        <v>3123</v>
      </c>
    </row>
    <row r="355" spans="1:30">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c r="Q355" t="s">
        <v>3126</v>
      </c>
      <c r="R355" t="s">
        <v>3127</v>
      </c>
      <c r="S355" t="s">
        <v>3024</v>
      </c>
      <c r="T355">
        <v>2641</v>
      </c>
      <c r="U355" s="2">
        <v>3482</v>
      </c>
      <c r="V355" s="1">
        <v>8.33</v>
      </c>
      <c r="W355">
        <v>12.26</v>
      </c>
      <c r="X355" s="4">
        <v>67259</v>
      </c>
      <c r="Y355" t="s">
        <v>3025</v>
      </c>
      <c r="Z355" t="s">
        <v>3026</v>
      </c>
      <c r="AA355" t="s">
        <v>3027</v>
      </c>
      <c r="AB355" t="s">
        <v>3028</v>
      </c>
      <c r="AC355" t="s">
        <v>3029</v>
      </c>
      <c r="AD355" t="s">
        <v>3030</v>
      </c>
    </row>
    <row r="356" spans="1:30">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c r="Q356" t="s">
        <v>3130</v>
      </c>
      <c r="R356" t="s">
        <v>3131</v>
      </c>
      <c r="S356" t="s">
        <v>2990</v>
      </c>
      <c r="T356" s="2">
        <v>14499</v>
      </c>
      <c r="U356" s="2">
        <v>16999</v>
      </c>
      <c r="V356" s="1">
        <v>8.19</v>
      </c>
      <c r="W356">
        <v>12.18</v>
      </c>
      <c r="X356" s="4">
        <v>284</v>
      </c>
      <c r="Y356" t="s">
        <v>3077</v>
      </c>
      <c r="Z356" t="s">
        <v>3078</v>
      </c>
      <c r="AA356" t="s">
        <v>3079</v>
      </c>
      <c r="AB356" t="s">
        <v>3080</v>
      </c>
      <c r="AC356" t="s">
        <v>3081</v>
      </c>
      <c r="AD356" t="s">
        <v>3082</v>
      </c>
    </row>
    <row r="357" spans="1:30">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c r="Q357" t="s">
        <v>13303</v>
      </c>
      <c r="R357" t="s">
        <v>3135</v>
      </c>
      <c r="S357" t="s">
        <v>2979</v>
      </c>
      <c r="T357" s="2">
        <v>3499</v>
      </c>
      <c r="U357" s="2">
        <v>4499</v>
      </c>
      <c r="V357" s="1">
        <v>8.1999999999999993</v>
      </c>
      <c r="W357">
        <v>12.1</v>
      </c>
      <c r="X357" s="4">
        <v>15970</v>
      </c>
      <c r="Y357" t="s">
        <v>3136</v>
      </c>
      <c r="Z357" t="s">
        <v>3137</v>
      </c>
      <c r="AA357" t="s">
        <v>3138</v>
      </c>
      <c r="AB357" t="s">
        <v>3139</v>
      </c>
      <c r="AC357" t="s">
        <v>3140</v>
      </c>
      <c r="AD357" t="s">
        <v>3141</v>
      </c>
    </row>
    <row r="358" spans="1:30">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c r="Q358" t="s">
        <v>13304</v>
      </c>
      <c r="R358" t="s">
        <v>3145</v>
      </c>
      <c r="S358" t="s">
        <v>2979</v>
      </c>
      <c r="T358" s="2">
        <v>3249</v>
      </c>
      <c r="U358" s="2">
        <v>4299</v>
      </c>
      <c r="V358" s="1">
        <v>8.1199999999999992</v>
      </c>
      <c r="W358">
        <v>11.94</v>
      </c>
      <c r="X358" s="4">
        <v>178912</v>
      </c>
      <c r="Y358" t="s">
        <v>3146</v>
      </c>
      <c r="Z358" t="s">
        <v>2981</v>
      </c>
      <c r="AA358" t="s">
        <v>2982</v>
      </c>
      <c r="AB358" t="s">
        <v>2983</v>
      </c>
      <c r="AC358" t="s">
        <v>2984</v>
      </c>
      <c r="AD358" t="s">
        <v>2985</v>
      </c>
    </row>
    <row r="359" spans="1:30">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c r="Q359" t="s">
        <v>3149</v>
      </c>
      <c r="R359" t="s">
        <v>3150</v>
      </c>
      <c r="S359" t="s">
        <v>3151</v>
      </c>
      <c r="T359">
        <v>-170.275000000001</v>
      </c>
      <c r="U359">
        <v>-373.64</v>
      </c>
      <c r="V359" s="1">
        <v>-577.005</v>
      </c>
      <c r="W359">
        <v>-780.37</v>
      </c>
      <c r="X359" s="4">
        <v>46399</v>
      </c>
      <c r="Y359" t="s">
        <v>3152</v>
      </c>
      <c r="Z359" t="s">
        <v>3153</v>
      </c>
      <c r="AA359" t="s">
        <v>3154</v>
      </c>
      <c r="AB359" t="s">
        <v>3155</v>
      </c>
      <c r="AC359" t="s">
        <v>3156</v>
      </c>
      <c r="AD359" t="s">
        <v>3157</v>
      </c>
    </row>
    <row r="360" spans="1:30">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c r="Q360" t="s">
        <v>13305</v>
      </c>
      <c r="R360" t="s">
        <v>3161</v>
      </c>
      <c r="S360" t="s">
        <v>3162</v>
      </c>
      <c r="T360" s="2">
        <v>2179</v>
      </c>
      <c r="U360" s="2">
        <v>2659</v>
      </c>
      <c r="V360" s="1">
        <v>8.52</v>
      </c>
      <c r="W360">
        <v>12.64</v>
      </c>
      <c r="X360" s="4">
        <v>8891</v>
      </c>
      <c r="Y360" t="s">
        <v>3163</v>
      </c>
      <c r="Z360" t="s">
        <v>3164</v>
      </c>
      <c r="AA360" t="s">
        <v>3165</v>
      </c>
      <c r="AB360" t="s">
        <v>3166</v>
      </c>
      <c r="AC360" t="s">
        <v>3167</v>
      </c>
      <c r="AD360" t="s">
        <v>3168</v>
      </c>
    </row>
    <row r="361" spans="1:30">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c r="Q361" t="s">
        <v>3171</v>
      </c>
      <c r="R361" t="s">
        <v>3172</v>
      </c>
      <c r="S361" t="s">
        <v>2948</v>
      </c>
      <c r="T361" s="2">
        <v>6399</v>
      </c>
      <c r="U361" s="2">
        <v>8799</v>
      </c>
      <c r="V361" s="1">
        <v>7.4</v>
      </c>
      <c r="W361">
        <v>10.8</v>
      </c>
      <c r="X361" s="4">
        <v>30254</v>
      </c>
      <c r="Y361" t="s">
        <v>3173</v>
      </c>
      <c r="Z361" t="s">
        <v>3174</v>
      </c>
      <c r="AA361" t="s">
        <v>3175</v>
      </c>
      <c r="AB361" t="s">
        <v>3176</v>
      </c>
      <c r="AC361" t="s">
        <v>3177</v>
      </c>
      <c r="AD361" t="s">
        <v>3178</v>
      </c>
    </row>
    <row r="362" spans="1:30">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c r="Q362" t="s">
        <v>3181</v>
      </c>
      <c r="R362" t="s">
        <v>3182</v>
      </c>
      <c r="S362" t="s">
        <v>2948</v>
      </c>
      <c r="T362" s="2">
        <v>14499</v>
      </c>
      <c r="U362" s="2">
        <v>20999</v>
      </c>
      <c r="V362" s="1">
        <v>7.59</v>
      </c>
      <c r="W362">
        <v>10.98</v>
      </c>
      <c r="X362" s="4">
        <v>22636</v>
      </c>
      <c r="Y362" t="s">
        <v>3183</v>
      </c>
      <c r="Z362" t="s">
        <v>3184</v>
      </c>
      <c r="AA362" t="s">
        <v>3185</v>
      </c>
      <c r="AB362" t="s">
        <v>3186</v>
      </c>
      <c r="AC362" t="s">
        <v>3187</v>
      </c>
      <c r="AD362" t="s">
        <v>3188</v>
      </c>
    </row>
    <row r="363" spans="1:30">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c r="Q363" t="s">
        <v>3191</v>
      </c>
      <c r="R363" t="s">
        <v>3192</v>
      </c>
      <c r="S363" t="s">
        <v>2990</v>
      </c>
      <c r="T363" s="2">
        <v>33499</v>
      </c>
      <c r="U363" s="2">
        <v>40999</v>
      </c>
      <c r="V363" s="1">
        <v>7.91</v>
      </c>
      <c r="W363">
        <v>11.72</v>
      </c>
      <c r="X363" s="4">
        <v>22318</v>
      </c>
      <c r="Y363" t="s">
        <v>3193</v>
      </c>
      <c r="Z363" t="s">
        <v>3194</v>
      </c>
      <c r="AA363" t="s">
        <v>3195</v>
      </c>
      <c r="AB363" t="s">
        <v>3196</v>
      </c>
      <c r="AC363" t="s">
        <v>3197</v>
      </c>
      <c r="AD363" t="s">
        <v>3198</v>
      </c>
    </row>
    <row r="364" spans="1:30">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c r="Q364" t="s">
        <v>3201</v>
      </c>
      <c r="R364" t="s">
        <v>3202</v>
      </c>
      <c r="S364" t="s">
        <v>3024</v>
      </c>
      <c r="T364">
        <v>-179.86500000000001</v>
      </c>
      <c r="U364">
        <v>-359.19799999999998</v>
      </c>
      <c r="V364" s="1">
        <v>-538.53099999999995</v>
      </c>
      <c r="W364">
        <v>-717.86400000000003</v>
      </c>
      <c r="X364" s="4">
        <v>67259</v>
      </c>
      <c r="Y364" t="s">
        <v>3203</v>
      </c>
      <c r="Z364" t="s">
        <v>3026</v>
      </c>
      <c r="AA364" t="s">
        <v>3027</v>
      </c>
      <c r="AB364" t="s">
        <v>3028</v>
      </c>
      <c r="AC364" t="s">
        <v>3029</v>
      </c>
      <c r="AD364" t="s">
        <v>3030</v>
      </c>
    </row>
    <row r="365" spans="1:30">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c r="Q365" t="s">
        <v>13306</v>
      </c>
      <c r="R365" t="s">
        <v>3207</v>
      </c>
      <c r="S365" t="s">
        <v>2990</v>
      </c>
      <c r="T365" s="2">
        <v>22999</v>
      </c>
      <c r="U365" s="2">
        <v>27999</v>
      </c>
      <c r="V365" s="1">
        <v>7.92</v>
      </c>
      <c r="W365">
        <v>11.74</v>
      </c>
      <c r="X365" s="4">
        <v>18998</v>
      </c>
      <c r="Y365" t="s">
        <v>3208</v>
      </c>
      <c r="Z365" t="s">
        <v>3209</v>
      </c>
      <c r="AA365" t="s">
        <v>3210</v>
      </c>
      <c r="AB365" t="s">
        <v>3211</v>
      </c>
      <c r="AC365" t="s">
        <v>3212</v>
      </c>
      <c r="AD365" t="s">
        <v>3213</v>
      </c>
    </row>
    <row r="366" spans="1:30">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c r="Q366" t="s">
        <v>3216</v>
      </c>
      <c r="R366" t="s">
        <v>2947</v>
      </c>
      <c r="S366" t="s">
        <v>2948</v>
      </c>
      <c r="T366" s="2">
        <v>38199</v>
      </c>
      <c r="U366" s="2">
        <v>56399</v>
      </c>
      <c r="V366" s="1">
        <v>7.49</v>
      </c>
      <c r="W366">
        <v>10.78</v>
      </c>
      <c r="X366" s="4">
        <v>13937</v>
      </c>
      <c r="Y366" t="s">
        <v>3217</v>
      </c>
      <c r="Z366" t="s">
        <v>2950</v>
      </c>
      <c r="AA366" t="s">
        <v>2951</v>
      </c>
      <c r="AB366" t="s">
        <v>13288</v>
      </c>
      <c r="AC366" t="s">
        <v>2953</v>
      </c>
      <c r="AD366" t="s">
        <v>2954</v>
      </c>
    </row>
    <row r="367" spans="1:30">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c r="Q367" t="s">
        <v>3220</v>
      </c>
      <c r="R367" t="s">
        <v>3221</v>
      </c>
      <c r="S367" t="s">
        <v>2948</v>
      </c>
      <c r="T367" s="2">
        <v>17799</v>
      </c>
      <c r="U367" s="2">
        <v>25599</v>
      </c>
      <c r="V367" s="1">
        <v>7.62</v>
      </c>
      <c r="W367">
        <v>11.04</v>
      </c>
      <c r="X367" s="4">
        <v>29471</v>
      </c>
      <c r="Y367" t="s">
        <v>3222</v>
      </c>
      <c r="Z367" t="s">
        <v>3223</v>
      </c>
      <c r="AA367" t="s">
        <v>3224</v>
      </c>
      <c r="AB367" t="s">
        <v>3225</v>
      </c>
      <c r="AC367" t="s">
        <v>3226</v>
      </c>
      <c r="AD367" t="s">
        <v>3227</v>
      </c>
    </row>
    <row r="368" spans="1:30">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c r="Q368" t="s">
        <v>3230</v>
      </c>
      <c r="R368" t="s">
        <v>3231</v>
      </c>
      <c r="S368" t="s">
        <v>2990</v>
      </c>
      <c r="T368" s="2">
        <v>32999</v>
      </c>
      <c r="U368" s="2">
        <v>40999</v>
      </c>
      <c r="V368" s="1">
        <v>7.88</v>
      </c>
      <c r="W368">
        <v>11.66</v>
      </c>
      <c r="X368" s="4">
        <v>22318</v>
      </c>
      <c r="Y368" t="s">
        <v>3232</v>
      </c>
      <c r="Z368" t="s">
        <v>3194</v>
      </c>
      <c r="AA368" t="s">
        <v>3195</v>
      </c>
      <c r="AB368" t="s">
        <v>3196</v>
      </c>
      <c r="AC368" t="s">
        <v>3197</v>
      </c>
      <c r="AD368" t="s">
        <v>3198</v>
      </c>
    </row>
    <row r="369" spans="1:30">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c r="Q369" t="s">
        <v>3235</v>
      </c>
      <c r="R369" t="s">
        <v>3236</v>
      </c>
      <c r="S369" t="s">
        <v>2990</v>
      </c>
      <c r="T369" s="2">
        <v>25499</v>
      </c>
      <c r="U369" s="2">
        <v>29999</v>
      </c>
      <c r="V369" s="1">
        <v>7.79</v>
      </c>
      <c r="W369">
        <v>11.58</v>
      </c>
      <c r="X369" s="4">
        <v>21350</v>
      </c>
      <c r="Y369" t="s">
        <v>3237</v>
      </c>
      <c r="Z369" t="s">
        <v>3238</v>
      </c>
      <c r="AA369" t="s">
        <v>3239</v>
      </c>
      <c r="AB369" t="s">
        <v>3240</v>
      </c>
      <c r="AC369" t="s">
        <v>3241</v>
      </c>
      <c r="AD369" t="s">
        <v>3242</v>
      </c>
    </row>
    <row r="370" spans="1:30">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c r="Q370" t="s">
        <v>13307</v>
      </c>
      <c r="R370" t="s">
        <v>2947</v>
      </c>
      <c r="S370" t="s">
        <v>2948</v>
      </c>
      <c r="T370" s="2">
        <v>38199</v>
      </c>
      <c r="U370" s="2">
        <v>56399</v>
      </c>
      <c r="V370" s="1">
        <v>7.49</v>
      </c>
      <c r="W370">
        <v>10.78</v>
      </c>
      <c r="X370" s="4">
        <v>13937</v>
      </c>
      <c r="Y370" t="s">
        <v>3217</v>
      </c>
      <c r="Z370" t="s">
        <v>2950</v>
      </c>
      <c r="AA370" t="s">
        <v>2951</v>
      </c>
      <c r="AB370" t="s">
        <v>13288</v>
      </c>
      <c r="AC370" t="s">
        <v>2953</v>
      </c>
      <c r="AD370" t="s">
        <v>2954</v>
      </c>
    </row>
    <row r="371" spans="1:30">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c r="Q371" t="s">
        <v>13075</v>
      </c>
      <c r="R371" t="s">
        <v>17</v>
      </c>
      <c r="S371" t="s">
        <v>18</v>
      </c>
      <c r="T371">
        <v>1799</v>
      </c>
      <c r="U371" s="2">
        <v>2499</v>
      </c>
      <c r="V371" s="1">
        <v>7.76</v>
      </c>
      <c r="W371">
        <v>11.32</v>
      </c>
      <c r="X371" s="4">
        <v>24270</v>
      </c>
      <c r="Y371" t="s">
        <v>19</v>
      </c>
      <c r="Z371" t="s">
        <v>20</v>
      </c>
      <c r="AA371" t="s">
        <v>21</v>
      </c>
      <c r="AB371" t="s">
        <v>22</v>
      </c>
      <c r="AC371" t="s">
        <v>23</v>
      </c>
      <c r="AD371" t="s">
        <v>825</v>
      </c>
    </row>
    <row r="372" spans="1:30">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c r="Q372" t="s">
        <v>3250</v>
      </c>
      <c r="R372" t="s">
        <v>3251</v>
      </c>
      <c r="S372" t="s">
        <v>2990</v>
      </c>
      <c r="T372" s="2">
        <v>13499</v>
      </c>
      <c r="U372" s="2">
        <v>15999</v>
      </c>
      <c r="V372" s="1">
        <v>7.97</v>
      </c>
      <c r="W372">
        <v>11.84</v>
      </c>
      <c r="X372" s="4">
        <v>313836</v>
      </c>
      <c r="Y372" t="s">
        <v>3252</v>
      </c>
      <c r="Z372" t="s">
        <v>3253</v>
      </c>
      <c r="AA372" t="s">
        <v>3254</v>
      </c>
      <c r="AB372" t="s">
        <v>3255</v>
      </c>
      <c r="AC372" t="s">
        <v>3256</v>
      </c>
      <c r="AD372" t="s">
        <v>3257</v>
      </c>
    </row>
    <row r="373" spans="1:30">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c r="Q373" t="s">
        <v>13308</v>
      </c>
      <c r="R373" t="s">
        <v>3261</v>
      </c>
      <c r="S373" t="s">
        <v>2990</v>
      </c>
      <c r="T373" s="2">
        <v>10499</v>
      </c>
      <c r="U373" s="2">
        <v>12499</v>
      </c>
      <c r="V373" s="1">
        <v>7.96</v>
      </c>
      <c r="W373">
        <v>11.82</v>
      </c>
      <c r="X373" s="4">
        <v>313836</v>
      </c>
      <c r="Y373" t="s">
        <v>3262</v>
      </c>
      <c r="Z373" t="s">
        <v>3253</v>
      </c>
      <c r="AA373" t="s">
        <v>3254</v>
      </c>
      <c r="AB373" t="s">
        <v>3255</v>
      </c>
      <c r="AC373" t="s">
        <v>3256</v>
      </c>
      <c r="AD373" t="s">
        <v>3257</v>
      </c>
    </row>
    <row r="374" spans="1:30">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c r="Q374" t="s">
        <v>3265</v>
      </c>
      <c r="R374" t="s">
        <v>2947</v>
      </c>
      <c r="S374" t="s">
        <v>2948</v>
      </c>
      <c r="T374" s="2">
        <v>38199</v>
      </c>
      <c r="U374" s="2">
        <v>56399</v>
      </c>
      <c r="V374" s="1">
        <v>7.49</v>
      </c>
      <c r="W374">
        <v>10.78</v>
      </c>
      <c r="X374" s="4">
        <v>13937</v>
      </c>
      <c r="Y374" t="s">
        <v>3266</v>
      </c>
      <c r="Z374" t="s">
        <v>2950</v>
      </c>
      <c r="AA374" t="s">
        <v>2951</v>
      </c>
      <c r="AB374" t="s">
        <v>13288</v>
      </c>
      <c r="AC374" t="s">
        <v>2953</v>
      </c>
      <c r="AD374" t="s">
        <v>2954</v>
      </c>
    </row>
    <row r="375" spans="1:30">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c r="Q375" t="s">
        <v>13309</v>
      </c>
      <c r="R375" t="s">
        <v>3270</v>
      </c>
      <c r="S375" t="s">
        <v>2990</v>
      </c>
      <c r="T375" s="2">
        <v>14999</v>
      </c>
      <c r="U375" s="2">
        <v>17999</v>
      </c>
      <c r="V375" s="1">
        <v>7.75</v>
      </c>
      <c r="W375">
        <v>11.5</v>
      </c>
      <c r="X375" s="4">
        <v>12796</v>
      </c>
      <c r="Y375" t="s">
        <v>3097</v>
      </c>
      <c r="Z375" t="s">
        <v>3098</v>
      </c>
      <c r="AA375" t="s">
        <v>3099</v>
      </c>
      <c r="AB375" t="s">
        <v>3100</v>
      </c>
      <c r="AC375" t="s">
        <v>3101</v>
      </c>
      <c r="AD375" t="s">
        <v>3102</v>
      </c>
    </row>
    <row r="376" spans="1:30">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c r="Q376" t="s">
        <v>13310</v>
      </c>
      <c r="R376" t="s">
        <v>3274</v>
      </c>
      <c r="S376" t="s">
        <v>3275</v>
      </c>
      <c r="T376">
        <v>-64.84</v>
      </c>
      <c r="U376">
        <v>-154.678</v>
      </c>
      <c r="V376" s="1">
        <v>-244.51599999999999</v>
      </c>
      <c r="W376">
        <v>-334.35399999999998</v>
      </c>
      <c r="X376" s="4">
        <v>14185</v>
      </c>
      <c r="Y376" t="s">
        <v>3276</v>
      </c>
      <c r="Z376" t="s">
        <v>2037</v>
      </c>
      <c r="AA376" t="s">
        <v>2038</v>
      </c>
      <c r="AB376" t="s">
        <v>13217</v>
      </c>
      <c r="AC376" t="s">
        <v>2040</v>
      </c>
      <c r="AD376" t="s">
        <v>3277</v>
      </c>
    </row>
    <row r="377" spans="1:30">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c r="Q377" t="s">
        <v>3280</v>
      </c>
      <c r="R377" t="s">
        <v>3281</v>
      </c>
      <c r="S377" t="s">
        <v>2948</v>
      </c>
      <c r="T377" s="2">
        <v>29999</v>
      </c>
      <c r="U377" s="2">
        <v>42999</v>
      </c>
      <c r="V377" s="1">
        <v>7.84</v>
      </c>
      <c r="W377">
        <v>11.38</v>
      </c>
      <c r="X377" s="4">
        <v>17159</v>
      </c>
      <c r="Y377" t="s">
        <v>3282</v>
      </c>
      <c r="Z377" t="s">
        <v>3283</v>
      </c>
      <c r="AA377" t="s">
        <v>3284</v>
      </c>
      <c r="AB377" t="s">
        <v>13311</v>
      </c>
      <c r="AC377" t="s">
        <v>3286</v>
      </c>
      <c r="AD377" t="s">
        <v>3287</v>
      </c>
    </row>
    <row r="378" spans="1:30">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c r="Q378" t="s">
        <v>3290</v>
      </c>
      <c r="R378" t="s">
        <v>3291</v>
      </c>
      <c r="S378" t="s">
        <v>2948</v>
      </c>
      <c r="T378" s="2">
        <v>9000</v>
      </c>
      <c r="U378" s="2">
        <v>12001</v>
      </c>
      <c r="V378" s="1">
        <v>7.7</v>
      </c>
      <c r="W378">
        <v>11.3</v>
      </c>
      <c r="X378" s="4">
        <v>5179</v>
      </c>
      <c r="Y378" t="s">
        <v>3292</v>
      </c>
      <c r="Z378" t="s">
        <v>3293</v>
      </c>
      <c r="AA378" t="s">
        <v>3294</v>
      </c>
      <c r="AB378" t="s">
        <v>3295</v>
      </c>
      <c r="AC378" t="s">
        <v>3296</v>
      </c>
      <c r="AD378" t="s">
        <v>3297</v>
      </c>
    </row>
    <row r="379" spans="1:30">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c r="Q379" t="s">
        <v>27</v>
      </c>
      <c r="R379" t="s">
        <v>28</v>
      </c>
      <c r="S379" t="s">
        <v>18</v>
      </c>
      <c r="T379">
        <v>-95.284999999999997</v>
      </c>
      <c r="U379">
        <v>-188.642</v>
      </c>
      <c r="V379" s="1">
        <v>-281.99900000000002</v>
      </c>
      <c r="W379">
        <v>-375.35599999999999</v>
      </c>
      <c r="X379" s="4">
        <v>43993</v>
      </c>
      <c r="Y379" t="s">
        <v>29</v>
      </c>
      <c r="Z379" t="s">
        <v>30</v>
      </c>
      <c r="AA379" t="s">
        <v>31</v>
      </c>
      <c r="AB379" t="s">
        <v>32</v>
      </c>
      <c r="AC379" t="s">
        <v>33</v>
      </c>
      <c r="AD379" t="s">
        <v>34</v>
      </c>
    </row>
    <row r="380" spans="1:30">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c r="Q380" t="s">
        <v>3302</v>
      </c>
      <c r="R380" t="s">
        <v>3303</v>
      </c>
      <c r="S380" t="s">
        <v>2990</v>
      </c>
      <c r="T380" s="2">
        <v>22499</v>
      </c>
      <c r="U380" s="2">
        <v>25999</v>
      </c>
      <c r="V380" s="1">
        <v>8.02</v>
      </c>
      <c r="W380">
        <v>11.94</v>
      </c>
      <c r="X380" s="4">
        <v>19252</v>
      </c>
      <c r="Y380" t="s">
        <v>3304</v>
      </c>
      <c r="Z380" t="s">
        <v>3305</v>
      </c>
      <c r="AA380" t="s">
        <v>3306</v>
      </c>
      <c r="AB380" t="s">
        <v>13312</v>
      </c>
      <c r="AC380" t="s">
        <v>3308</v>
      </c>
      <c r="AD380" t="s">
        <v>3309</v>
      </c>
    </row>
    <row r="381" spans="1:30">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c r="Q381" t="s">
        <v>37</v>
      </c>
      <c r="R381" t="s">
        <v>38</v>
      </c>
      <c r="S381" t="s">
        <v>18</v>
      </c>
      <c r="T381">
        <v>-95.199999999999804</v>
      </c>
      <c r="U381">
        <v>-253.55000000000101</v>
      </c>
      <c r="V381" s="1">
        <v>-411.900000000001</v>
      </c>
      <c r="W381">
        <v>-570.25</v>
      </c>
      <c r="X381" s="4">
        <v>7928</v>
      </c>
      <c r="Y381" t="s">
        <v>3312</v>
      </c>
      <c r="Z381" t="s">
        <v>40</v>
      </c>
      <c r="AA381" t="s">
        <v>41</v>
      </c>
      <c r="AB381" t="s">
        <v>42</v>
      </c>
      <c r="AC381" t="s">
        <v>43</v>
      </c>
      <c r="AD381" t="s">
        <v>3313</v>
      </c>
    </row>
    <row r="382" spans="1:30">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c r="Q382" t="s">
        <v>13313</v>
      </c>
      <c r="R382" t="s">
        <v>2947</v>
      </c>
      <c r="S382" t="s">
        <v>2948</v>
      </c>
      <c r="T382" s="2">
        <v>38199</v>
      </c>
      <c r="U382" s="2">
        <v>56399</v>
      </c>
      <c r="V382" s="1">
        <v>7.49</v>
      </c>
      <c r="W382">
        <v>10.78</v>
      </c>
      <c r="X382" s="4">
        <v>13937</v>
      </c>
      <c r="Y382" t="s">
        <v>2949</v>
      </c>
      <c r="Z382" t="s">
        <v>2950</v>
      </c>
      <c r="AA382" t="s">
        <v>2951</v>
      </c>
      <c r="AB382" t="s">
        <v>13288</v>
      </c>
      <c r="AC382" t="s">
        <v>2953</v>
      </c>
      <c r="AD382" t="s">
        <v>2954</v>
      </c>
    </row>
    <row r="383" spans="1:30">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c r="Q383" t="s">
        <v>13314</v>
      </c>
      <c r="R383" t="s">
        <v>3320</v>
      </c>
      <c r="S383" t="s">
        <v>2990</v>
      </c>
      <c r="T383" s="2">
        <v>14999</v>
      </c>
      <c r="U383" s="2">
        <v>17999</v>
      </c>
      <c r="V383" s="1">
        <v>7.75</v>
      </c>
      <c r="W383">
        <v>11.5</v>
      </c>
      <c r="X383" s="4">
        <v>12796</v>
      </c>
      <c r="Y383" t="s">
        <v>3097</v>
      </c>
      <c r="Z383" t="s">
        <v>3098</v>
      </c>
      <c r="AA383" t="s">
        <v>3099</v>
      </c>
      <c r="AB383" t="s">
        <v>3100</v>
      </c>
      <c r="AC383" t="s">
        <v>3101</v>
      </c>
      <c r="AD383" t="s">
        <v>3102</v>
      </c>
    </row>
    <row r="384" spans="1:30">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c r="Q384" t="s">
        <v>3323</v>
      </c>
      <c r="R384" t="s">
        <v>3324</v>
      </c>
      <c r="S384" t="s">
        <v>3107</v>
      </c>
      <c r="T384">
        <v>2525</v>
      </c>
      <c r="U384" s="2">
        <v>3351</v>
      </c>
      <c r="V384" s="1">
        <v>8.31</v>
      </c>
      <c r="W384">
        <v>12.22</v>
      </c>
      <c r="X384" s="4">
        <v>1680</v>
      </c>
      <c r="Y384" t="s">
        <v>3325</v>
      </c>
      <c r="Z384" t="s">
        <v>3326</v>
      </c>
      <c r="AA384" t="s">
        <v>3327</v>
      </c>
      <c r="AB384" t="s">
        <v>3328</v>
      </c>
      <c r="AC384" t="s">
        <v>3329</v>
      </c>
      <c r="AD384" t="s">
        <v>3330</v>
      </c>
    </row>
    <row r="385" spans="1:30">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c r="Q385" t="s">
        <v>3333</v>
      </c>
      <c r="R385" t="s">
        <v>3334</v>
      </c>
      <c r="S385" t="s">
        <v>2990</v>
      </c>
      <c r="T385" s="2">
        <v>18999</v>
      </c>
      <c r="U385" s="2">
        <v>21999</v>
      </c>
      <c r="V385" s="1">
        <v>8.2100000000000009</v>
      </c>
      <c r="W385">
        <v>12.22</v>
      </c>
      <c r="X385" s="4">
        <v>13246</v>
      </c>
      <c r="Y385" t="s">
        <v>3335</v>
      </c>
      <c r="Z385" t="s">
        <v>3336</v>
      </c>
      <c r="AA385" t="s">
        <v>3337</v>
      </c>
      <c r="AB385" t="s">
        <v>3338</v>
      </c>
      <c r="AC385" t="s">
        <v>3339</v>
      </c>
      <c r="AD385" t="s">
        <v>3340</v>
      </c>
    </row>
    <row r="386" spans="1:30">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c r="Q386" t="s">
        <v>13315</v>
      </c>
      <c r="R386" t="s">
        <v>3344</v>
      </c>
      <c r="S386" t="s">
        <v>3345</v>
      </c>
      <c r="T386">
        <v>2659</v>
      </c>
      <c r="U386" s="2">
        <v>3719</v>
      </c>
      <c r="V386" s="1">
        <v>6.94</v>
      </c>
      <c r="W386">
        <v>10.08</v>
      </c>
      <c r="X386" s="4">
        <v>14648</v>
      </c>
      <c r="Y386" t="s">
        <v>3346</v>
      </c>
      <c r="Z386" t="s">
        <v>3347</v>
      </c>
      <c r="AA386" t="s">
        <v>3348</v>
      </c>
      <c r="AB386" t="s">
        <v>13316</v>
      </c>
      <c r="AC386" t="s">
        <v>3350</v>
      </c>
      <c r="AD386" t="s">
        <v>3351</v>
      </c>
    </row>
    <row r="387" spans="1:30">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c r="Q387" t="s">
        <v>13317</v>
      </c>
      <c r="R387" t="s">
        <v>2958</v>
      </c>
      <c r="S387" t="s">
        <v>2948</v>
      </c>
      <c r="T387" s="2">
        <v>17999</v>
      </c>
      <c r="U387" s="2">
        <v>25999</v>
      </c>
      <c r="V387" s="1">
        <v>7.8</v>
      </c>
      <c r="W387">
        <v>11.3</v>
      </c>
      <c r="X387" s="4">
        <v>27696</v>
      </c>
      <c r="Y387" t="s">
        <v>3355</v>
      </c>
      <c r="Z387" t="s">
        <v>2960</v>
      </c>
      <c r="AA387" t="s">
        <v>2961</v>
      </c>
      <c r="AB387" t="s">
        <v>13290</v>
      </c>
      <c r="AC387" t="s">
        <v>2963</v>
      </c>
      <c r="AD387" t="s">
        <v>13291</v>
      </c>
    </row>
    <row r="388" spans="1:30">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c r="Q388" t="s">
        <v>13318</v>
      </c>
      <c r="R388" t="s">
        <v>3359</v>
      </c>
      <c r="S388" t="s">
        <v>2990</v>
      </c>
      <c r="T388" s="2">
        <v>26490</v>
      </c>
      <c r="U388" s="2">
        <v>31990</v>
      </c>
      <c r="V388" s="1">
        <v>8.14</v>
      </c>
      <c r="W388">
        <v>12.08</v>
      </c>
      <c r="X388" s="4">
        <v>32916</v>
      </c>
      <c r="Y388" t="s">
        <v>3360</v>
      </c>
      <c r="Z388" t="s">
        <v>3361</v>
      </c>
      <c r="AA388" t="s">
        <v>3362</v>
      </c>
      <c r="AB388" t="s">
        <v>3363</v>
      </c>
      <c r="AC388" t="s">
        <v>3364</v>
      </c>
      <c r="AD388" t="s">
        <v>3365</v>
      </c>
    </row>
    <row r="389" spans="1:30">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c r="Q389" t="s">
        <v>3368</v>
      </c>
      <c r="R389" t="s">
        <v>3369</v>
      </c>
      <c r="S389" t="s">
        <v>2990</v>
      </c>
      <c r="T389" s="2">
        <v>29999</v>
      </c>
      <c r="U389" s="2">
        <v>34999</v>
      </c>
      <c r="V389" s="1">
        <v>7.6</v>
      </c>
      <c r="W389">
        <v>11.3</v>
      </c>
      <c r="X389" s="4">
        <v>25824</v>
      </c>
      <c r="Y389" t="s">
        <v>3370</v>
      </c>
      <c r="Z389" t="s">
        <v>3371</v>
      </c>
      <c r="AA389" t="s">
        <v>3372</v>
      </c>
      <c r="AB389" t="s">
        <v>3373</v>
      </c>
      <c r="AC389" t="s">
        <v>3374</v>
      </c>
      <c r="AD389" t="s">
        <v>3375</v>
      </c>
    </row>
    <row r="390" spans="1:30">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c r="Q390" t="s">
        <v>3378</v>
      </c>
      <c r="R390" t="s">
        <v>3379</v>
      </c>
      <c r="S390" t="s">
        <v>3162</v>
      </c>
      <c r="T390" s="2">
        <v>2323</v>
      </c>
      <c r="U390" s="2">
        <v>2947</v>
      </c>
      <c r="V390" s="1">
        <v>8.43</v>
      </c>
      <c r="W390">
        <v>12.46</v>
      </c>
      <c r="X390" s="4">
        <v>7462</v>
      </c>
      <c r="Y390" t="s">
        <v>3380</v>
      </c>
      <c r="Z390" t="s">
        <v>3381</v>
      </c>
      <c r="AA390" t="s">
        <v>3382</v>
      </c>
      <c r="AB390" t="s">
        <v>3383</v>
      </c>
      <c r="AC390" t="s">
        <v>3384</v>
      </c>
      <c r="AD390" t="s">
        <v>3385</v>
      </c>
    </row>
    <row r="391" spans="1:30">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c r="Q391" t="s">
        <v>3388</v>
      </c>
      <c r="R391" t="s">
        <v>3389</v>
      </c>
      <c r="S391" t="s">
        <v>3066</v>
      </c>
      <c r="T391">
        <v>-195.285</v>
      </c>
      <c r="U391">
        <v>-383.642</v>
      </c>
      <c r="V391" s="1">
        <v>-571.99900000000002</v>
      </c>
      <c r="W391">
        <v>-760.35599999999999</v>
      </c>
      <c r="X391" s="4">
        <v>37817</v>
      </c>
      <c r="Y391" t="s">
        <v>3390</v>
      </c>
      <c r="Z391" t="s">
        <v>3391</v>
      </c>
      <c r="AA391" t="s">
        <v>3392</v>
      </c>
      <c r="AB391" t="s">
        <v>3393</v>
      </c>
      <c r="AC391" t="s">
        <v>3394</v>
      </c>
      <c r="AD391" t="s">
        <v>3395</v>
      </c>
    </row>
    <row r="392" spans="1:30">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c r="Q392" t="s">
        <v>3398</v>
      </c>
      <c r="R392" t="s">
        <v>3399</v>
      </c>
      <c r="S392" t="s">
        <v>2948</v>
      </c>
      <c r="T392" s="2">
        <v>5981</v>
      </c>
      <c r="U392" s="2">
        <v>7972</v>
      </c>
      <c r="V392" s="1">
        <v>7.5</v>
      </c>
      <c r="W392">
        <v>11</v>
      </c>
      <c r="X392" s="4">
        <v>30254</v>
      </c>
      <c r="Y392" t="s">
        <v>3400</v>
      </c>
      <c r="Z392" t="s">
        <v>3174</v>
      </c>
      <c r="AA392" t="s">
        <v>3175</v>
      </c>
      <c r="AB392" t="s">
        <v>3176</v>
      </c>
      <c r="AC392" t="s">
        <v>3177</v>
      </c>
      <c r="AD392" t="s">
        <v>3178</v>
      </c>
    </row>
    <row r="393" spans="1:30">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c r="Q393" t="s">
        <v>13319</v>
      </c>
      <c r="R393" t="s">
        <v>3404</v>
      </c>
      <c r="S393" t="s">
        <v>2948</v>
      </c>
      <c r="T393" s="2">
        <v>13981</v>
      </c>
      <c r="U393" s="2">
        <v>19972</v>
      </c>
      <c r="V393" s="1">
        <v>6.85</v>
      </c>
      <c r="W393">
        <v>9.9</v>
      </c>
      <c r="X393" s="4">
        <v>17831</v>
      </c>
      <c r="Y393" t="s">
        <v>2969</v>
      </c>
      <c r="Z393" t="s">
        <v>2970</v>
      </c>
      <c r="AA393" t="s">
        <v>2971</v>
      </c>
      <c r="AB393" t="s">
        <v>13292</v>
      </c>
      <c r="AC393" t="s">
        <v>2973</v>
      </c>
      <c r="AD393" t="s">
        <v>2974</v>
      </c>
    </row>
    <row r="394" spans="1:30">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c r="Q394" t="s">
        <v>47</v>
      </c>
      <c r="R394" t="s">
        <v>48</v>
      </c>
      <c r="S394" t="s">
        <v>18</v>
      </c>
      <c r="T394">
        <v>-160.035</v>
      </c>
      <c r="U394">
        <v>-327.322</v>
      </c>
      <c r="V394" s="1">
        <v>-494.60899999999998</v>
      </c>
      <c r="W394">
        <v>-661.89599999999996</v>
      </c>
      <c r="X394" s="4">
        <v>94364</v>
      </c>
      <c r="Y394" t="s">
        <v>49</v>
      </c>
      <c r="Z394" t="s">
        <v>50</v>
      </c>
      <c r="AA394" t="s">
        <v>51</v>
      </c>
      <c r="AB394" t="s">
        <v>13076</v>
      </c>
      <c r="AC394" t="s">
        <v>53</v>
      </c>
      <c r="AD394" t="s">
        <v>54</v>
      </c>
    </row>
    <row r="395" spans="1:30">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c r="Q395" t="s">
        <v>13077</v>
      </c>
      <c r="R395" t="s">
        <v>58</v>
      </c>
      <c r="S395" t="s">
        <v>18</v>
      </c>
      <c r="T395">
        <v>-72.494999999999905</v>
      </c>
      <c r="U395">
        <v>-157.274</v>
      </c>
      <c r="V395" s="1">
        <v>-242.053</v>
      </c>
      <c r="W395">
        <v>-326.83199999999999</v>
      </c>
      <c r="X395" s="4">
        <v>16905</v>
      </c>
      <c r="Y395" t="s">
        <v>59</v>
      </c>
      <c r="Z395" t="s">
        <v>60</v>
      </c>
      <c r="AA395" t="s">
        <v>61</v>
      </c>
      <c r="AB395" t="s">
        <v>13078</v>
      </c>
      <c r="AC395" t="s">
        <v>63</v>
      </c>
      <c r="AD395" t="s">
        <v>13023</v>
      </c>
    </row>
    <row r="396" spans="1:30">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c r="Q396" t="s">
        <v>3411</v>
      </c>
      <c r="R396" t="s">
        <v>3412</v>
      </c>
      <c r="S396" t="s">
        <v>2990</v>
      </c>
      <c r="T396" s="2">
        <v>40999</v>
      </c>
      <c r="U396" s="2">
        <v>46999</v>
      </c>
      <c r="V396" s="1">
        <v>8.6300000000000008</v>
      </c>
      <c r="W396">
        <v>12.86</v>
      </c>
      <c r="X396" s="4">
        <v>20311</v>
      </c>
      <c r="Y396" t="s">
        <v>3413</v>
      </c>
      <c r="Z396" t="s">
        <v>3414</v>
      </c>
      <c r="AA396" t="s">
        <v>3415</v>
      </c>
      <c r="AB396" t="s">
        <v>3416</v>
      </c>
      <c r="AC396" t="s">
        <v>3417</v>
      </c>
      <c r="AD396" t="s">
        <v>3418</v>
      </c>
    </row>
    <row r="397" spans="1:30">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c r="Q397" t="s">
        <v>13320</v>
      </c>
      <c r="R397" t="s">
        <v>3422</v>
      </c>
      <c r="S397" t="s">
        <v>2948</v>
      </c>
      <c r="T397" s="2">
        <v>13681</v>
      </c>
      <c r="U397" s="2">
        <v>19372</v>
      </c>
      <c r="V397" s="1">
        <v>7.69</v>
      </c>
      <c r="W397">
        <v>11.18</v>
      </c>
      <c r="X397" s="4">
        <v>69622</v>
      </c>
      <c r="Y397" t="s">
        <v>3423</v>
      </c>
      <c r="Z397" t="s">
        <v>3424</v>
      </c>
      <c r="AA397" t="s">
        <v>3425</v>
      </c>
      <c r="AB397" t="s">
        <v>13321</v>
      </c>
      <c r="AC397" t="s">
        <v>3427</v>
      </c>
      <c r="AD397" t="s">
        <v>3428</v>
      </c>
    </row>
    <row r="398" spans="1:30">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c r="Q398" t="s">
        <v>3431</v>
      </c>
      <c r="R398" t="s">
        <v>3432</v>
      </c>
      <c r="S398" t="s">
        <v>3433</v>
      </c>
      <c r="T398">
        <v>3599</v>
      </c>
      <c r="U398" s="2">
        <v>5199</v>
      </c>
      <c r="V398" s="1">
        <v>7.2</v>
      </c>
      <c r="W398">
        <v>10.4</v>
      </c>
      <c r="X398" s="4">
        <v>3382</v>
      </c>
      <c r="Y398" t="s">
        <v>3434</v>
      </c>
      <c r="Z398" t="s">
        <v>3435</v>
      </c>
      <c r="AA398" t="s">
        <v>3436</v>
      </c>
      <c r="AB398" t="s">
        <v>13322</v>
      </c>
      <c r="AC398" t="s">
        <v>3438</v>
      </c>
      <c r="AD398" t="s">
        <v>13037</v>
      </c>
    </row>
    <row r="399" spans="1:30">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c r="Q399" t="s">
        <v>13323</v>
      </c>
      <c r="R399" t="s">
        <v>3442</v>
      </c>
      <c r="S399" t="s">
        <v>3024</v>
      </c>
      <c r="T399" s="2">
        <v>6849</v>
      </c>
      <c r="U399" s="2">
        <v>9699</v>
      </c>
      <c r="V399" s="1">
        <v>7.89</v>
      </c>
      <c r="W399">
        <v>11.48</v>
      </c>
      <c r="X399" s="4">
        <v>140036</v>
      </c>
      <c r="Y399" t="s">
        <v>3443</v>
      </c>
      <c r="Z399" t="s">
        <v>3444</v>
      </c>
      <c r="AA399" t="s">
        <v>3445</v>
      </c>
      <c r="AB399" t="s">
        <v>3446</v>
      </c>
      <c r="AC399" t="s">
        <v>3447</v>
      </c>
      <c r="AD399" t="s">
        <v>3448</v>
      </c>
    </row>
    <row r="400" spans="1:30">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c r="Q400" t="s">
        <v>3451</v>
      </c>
      <c r="R400" t="s">
        <v>3452</v>
      </c>
      <c r="S400" t="s">
        <v>3162</v>
      </c>
      <c r="T400">
        <v>2469</v>
      </c>
      <c r="U400" s="2">
        <v>3439</v>
      </c>
      <c r="V400" s="1">
        <v>7.55</v>
      </c>
      <c r="W400">
        <v>11</v>
      </c>
      <c r="X400" s="4">
        <v>8599</v>
      </c>
      <c r="Y400" t="s">
        <v>3453</v>
      </c>
      <c r="Z400" t="s">
        <v>3454</v>
      </c>
      <c r="AA400" t="s">
        <v>3455</v>
      </c>
      <c r="AB400" t="s">
        <v>13324</v>
      </c>
      <c r="AC400" t="s">
        <v>3457</v>
      </c>
      <c r="AD400" t="s">
        <v>3458</v>
      </c>
    </row>
    <row r="401" spans="1:30">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c r="Q401" t="s">
        <v>3461</v>
      </c>
      <c r="R401" t="s">
        <v>3462</v>
      </c>
      <c r="S401" t="s">
        <v>2990</v>
      </c>
      <c r="T401" s="2">
        <v>24999</v>
      </c>
      <c r="U401" s="2">
        <v>30499</v>
      </c>
      <c r="V401" s="1">
        <v>7.92</v>
      </c>
      <c r="W401">
        <v>11.74</v>
      </c>
      <c r="X401" s="4">
        <v>18998</v>
      </c>
      <c r="Y401" t="s">
        <v>3463</v>
      </c>
      <c r="Z401" t="s">
        <v>3209</v>
      </c>
      <c r="AA401" t="s">
        <v>3210</v>
      </c>
      <c r="AB401" t="s">
        <v>3211</v>
      </c>
      <c r="AC401" t="s">
        <v>3212</v>
      </c>
      <c r="AD401" t="s">
        <v>3213</v>
      </c>
    </row>
    <row r="402" spans="1:30">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c r="Q402" t="s">
        <v>3466</v>
      </c>
      <c r="R402" t="s">
        <v>3467</v>
      </c>
      <c r="S402" t="s">
        <v>3066</v>
      </c>
      <c r="T402">
        <v>-185.09</v>
      </c>
      <c r="U402">
        <v>-397.39800000000002</v>
      </c>
      <c r="V402" s="1">
        <v>-609.70600000000002</v>
      </c>
      <c r="W402">
        <v>-822.01400000000001</v>
      </c>
      <c r="X402" s="4">
        <v>363713</v>
      </c>
      <c r="Y402" t="s">
        <v>3468</v>
      </c>
      <c r="Z402" t="s">
        <v>3119</v>
      </c>
      <c r="AA402" t="s">
        <v>3120</v>
      </c>
      <c r="AB402" t="s">
        <v>13302</v>
      </c>
      <c r="AC402" t="s">
        <v>3122</v>
      </c>
      <c r="AD402" t="s">
        <v>3123</v>
      </c>
    </row>
    <row r="403" spans="1:30">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c r="Q403" t="s">
        <v>13325</v>
      </c>
      <c r="R403" t="s">
        <v>3472</v>
      </c>
      <c r="S403" t="s">
        <v>2990</v>
      </c>
      <c r="T403" s="2">
        <v>25999</v>
      </c>
      <c r="U403" s="2">
        <v>31999</v>
      </c>
      <c r="V403" s="1">
        <v>7.9</v>
      </c>
      <c r="W403">
        <v>11.7</v>
      </c>
      <c r="X403" s="4">
        <v>19252</v>
      </c>
      <c r="Y403" t="s">
        <v>3473</v>
      </c>
      <c r="Z403" t="s">
        <v>3305</v>
      </c>
      <c r="AA403" t="s">
        <v>3306</v>
      </c>
      <c r="AB403" t="s">
        <v>13312</v>
      </c>
      <c r="AC403" t="s">
        <v>3308</v>
      </c>
      <c r="AD403" t="s">
        <v>3309</v>
      </c>
    </row>
    <row r="404" spans="1:30">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c r="Q404" t="s">
        <v>3476</v>
      </c>
      <c r="R404" t="s">
        <v>3477</v>
      </c>
      <c r="S404" t="s">
        <v>2948</v>
      </c>
      <c r="T404" s="2">
        <v>15999</v>
      </c>
      <c r="U404" s="2">
        <v>21999</v>
      </c>
      <c r="V404" s="1">
        <v>8.1999999999999993</v>
      </c>
      <c r="W404">
        <v>12</v>
      </c>
      <c r="X404" s="4">
        <v>73</v>
      </c>
      <c r="Y404" t="s">
        <v>3478</v>
      </c>
      <c r="Z404" t="s">
        <v>3479</v>
      </c>
      <c r="AA404" t="s">
        <v>3480</v>
      </c>
      <c r="AB404" t="s">
        <v>3481</v>
      </c>
      <c r="AC404" t="s">
        <v>3482</v>
      </c>
      <c r="AD404" t="s">
        <v>3483</v>
      </c>
    </row>
    <row r="405" spans="1:30">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c r="Q405" t="s">
        <v>13079</v>
      </c>
      <c r="R405" t="s">
        <v>67</v>
      </c>
      <c r="S405" t="s">
        <v>18</v>
      </c>
      <c r="T405">
        <v>1851</v>
      </c>
      <c r="U405" s="2">
        <v>2702</v>
      </c>
      <c r="V405" s="1">
        <v>6.95</v>
      </c>
      <c r="W405">
        <v>10</v>
      </c>
      <c r="X405" s="4">
        <v>24870</v>
      </c>
      <c r="Y405" t="s">
        <v>68</v>
      </c>
      <c r="Z405" t="s">
        <v>3486</v>
      </c>
      <c r="AA405" t="s">
        <v>3487</v>
      </c>
      <c r="AB405" t="s">
        <v>3488</v>
      </c>
      <c r="AC405" t="s">
        <v>3489</v>
      </c>
      <c r="AD405" t="s">
        <v>3490</v>
      </c>
    </row>
    <row r="406" spans="1:30">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c r="Q406" t="s">
        <v>13326</v>
      </c>
      <c r="R406" t="s">
        <v>3494</v>
      </c>
      <c r="S406" t="s">
        <v>3495</v>
      </c>
      <c r="T406">
        <v>-44.8</v>
      </c>
      <c r="U406">
        <v>-123.03</v>
      </c>
      <c r="V406" s="1">
        <v>-201.26</v>
      </c>
      <c r="W406">
        <v>-279.49</v>
      </c>
      <c r="X406" s="4">
        <v>42641</v>
      </c>
      <c r="Y406" t="s">
        <v>3496</v>
      </c>
      <c r="Z406" t="s">
        <v>3497</v>
      </c>
      <c r="AA406" t="s">
        <v>3498</v>
      </c>
      <c r="AB406" t="s">
        <v>3499</v>
      </c>
      <c r="AC406" t="s">
        <v>3500</v>
      </c>
      <c r="AD406" t="s">
        <v>13038</v>
      </c>
    </row>
    <row r="407" spans="1:30">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c r="Q407" t="s">
        <v>3503</v>
      </c>
      <c r="R407" t="s">
        <v>3504</v>
      </c>
      <c r="S407" t="s">
        <v>3066</v>
      </c>
      <c r="T407" s="2">
        <v>27190</v>
      </c>
      <c r="U407" s="2">
        <v>38390</v>
      </c>
      <c r="V407" s="1">
        <v>7.3</v>
      </c>
      <c r="W407">
        <v>10.6</v>
      </c>
      <c r="X407" s="4">
        <v>4390</v>
      </c>
      <c r="Y407" t="s">
        <v>3505</v>
      </c>
      <c r="Z407" t="s">
        <v>3506</v>
      </c>
      <c r="AA407" t="s">
        <v>3507</v>
      </c>
      <c r="AB407" t="s">
        <v>3508</v>
      </c>
      <c r="AC407" t="s">
        <v>3509</v>
      </c>
      <c r="AD407" t="s">
        <v>3510</v>
      </c>
    </row>
    <row r="408" spans="1:30">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c r="Q408" t="s">
        <v>3513</v>
      </c>
      <c r="R408" t="s">
        <v>3514</v>
      </c>
      <c r="S408" t="s">
        <v>2990</v>
      </c>
      <c r="T408" s="2">
        <v>33999</v>
      </c>
      <c r="U408" s="2">
        <v>33999</v>
      </c>
      <c r="V408" s="1">
        <v>8.6</v>
      </c>
      <c r="W408">
        <v>12.9</v>
      </c>
      <c r="X408" s="4">
        <v>17415</v>
      </c>
      <c r="Y408" t="s">
        <v>3515</v>
      </c>
      <c r="Z408" t="s">
        <v>3002</v>
      </c>
      <c r="AA408" t="s">
        <v>3003</v>
      </c>
      <c r="AB408" t="s">
        <v>13327</v>
      </c>
      <c r="AC408" t="s">
        <v>3005</v>
      </c>
      <c r="AD408" t="s">
        <v>3006</v>
      </c>
    </row>
    <row r="409" spans="1:30">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c r="Q409" t="s">
        <v>3517</v>
      </c>
      <c r="R409" t="s">
        <v>3518</v>
      </c>
      <c r="S409" t="s">
        <v>3519</v>
      </c>
      <c r="T409">
        <v>-45.05</v>
      </c>
      <c r="U409">
        <v>-173.36</v>
      </c>
      <c r="V409" s="1">
        <v>-301.67</v>
      </c>
      <c r="W409">
        <v>-429.98</v>
      </c>
      <c r="X409" s="4">
        <v>1396</v>
      </c>
      <c r="Y409" t="s">
        <v>3520</v>
      </c>
      <c r="Z409" t="s">
        <v>3521</v>
      </c>
      <c r="AA409" t="s">
        <v>3522</v>
      </c>
      <c r="AB409" t="s">
        <v>3523</v>
      </c>
      <c r="AC409" t="s">
        <v>3524</v>
      </c>
      <c r="AD409" t="s">
        <v>3525</v>
      </c>
    </row>
    <row r="410" spans="1:30">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c r="Q410" t="s">
        <v>13328</v>
      </c>
      <c r="R410" t="s">
        <v>3529</v>
      </c>
      <c r="S410" t="s">
        <v>3066</v>
      </c>
      <c r="T410">
        <v>3501</v>
      </c>
      <c r="U410" s="2">
        <v>5102</v>
      </c>
      <c r="V410" s="1">
        <v>6.36</v>
      </c>
      <c r="W410">
        <v>9.1199999999999992</v>
      </c>
      <c r="X410" s="4">
        <v>18202</v>
      </c>
      <c r="Y410" t="s">
        <v>3530</v>
      </c>
      <c r="Z410" t="s">
        <v>3531</v>
      </c>
      <c r="AA410" t="s">
        <v>3532</v>
      </c>
      <c r="AB410" t="s">
        <v>13329</v>
      </c>
      <c r="AC410" t="s">
        <v>3534</v>
      </c>
      <c r="AD410" t="s">
        <v>3535</v>
      </c>
    </row>
    <row r="411" spans="1:30">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c r="Q411" t="s">
        <v>3538</v>
      </c>
      <c r="R411" t="s">
        <v>3539</v>
      </c>
      <c r="S411" t="s">
        <v>2990</v>
      </c>
      <c r="T411" s="2">
        <v>18999</v>
      </c>
      <c r="U411" s="2">
        <v>22999</v>
      </c>
      <c r="V411" s="1">
        <v>7.93</v>
      </c>
      <c r="W411">
        <v>11.76</v>
      </c>
      <c r="X411" s="4">
        <v>18998</v>
      </c>
      <c r="Y411" t="s">
        <v>3540</v>
      </c>
      <c r="Z411" t="s">
        <v>3209</v>
      </c>
      <c r="AA411" t="s">
        <v>3210</v>
      </c>
      <c r="AB411" t="s">
        <v>3211</v>
      </c>
      <c r="AC411" t="s">
        <v>3212</v>
      </c>
      <c r="AD411" t="s">
        <v>3213</v>
      </c>
    </row>
    <row r="412" spans="1:30">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c r="Q412" t="s">
        <v>3542</v>
      </c>
      <c r="R412" t="s">
        <v>3543</v>
      </c>
      <c r="S412" t="s">
        <v>2990</v>
      </c>
      <c r="T412" s="2">
        <v>42999</v>
      </c>
      <c r="U412" s="2">
        <v>46999</v>
      </c>
      <c r="V412" s="1">
        <v>8.3000000000000007</v>
      </c>
      <c r="W412">
        <v>12.4</v>
      </c>
      <c r="X412" s="4">
        <v>11029</v>
      </c>
      <c r="Y412" t="s">
        <v>3544</v>
      </c>
      <c r="Z412" t="s">
        <v>3545</v>
      </c>
      <c r="AA412" t="s">
        <v>3546</v>
      </c>
      <c r="AB412" t="s">
        <v>3547</v>
      </c>
      <c r="AC412" t="s">
        <v>3548</v>
      </c>
      <c r="AD412" t="s">
        <v>3549</v>
      </c>
    </row>
    <row r="413" spans="1:30">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c r="Q413" t="s">
        <v>13330</v>
      </c>
      <c r="R413" t="s">
        <v>3231</v>
      </c>
      <c r="S413" t="s">
        <v>2990</v>
      </c>
      <c r="T413" s="2">
        <v>32999</v>
      </c>
      <c r="U413" s="2">
        <v>40999</v>
      </c>
      <c r="V413" s="1">
        <v>7.88</v>
      </c>
      <c r="W413">
        <v>11.66</v>
      </c>
      <c r="X413" s="4">
        <v>22318</v>
      </c>
      <c r="Y413" t="s">
        <v>3232</v>
      </c>
      <c r="Z413" t="s">
        <v>3194</v>
      </c>
      <c r="AA413" t="s">
        <v>3195</v>
      </c>
      <c r="AB413" t="s">
        <v>3196</v>
      </c>
      <c r="AC413" t="s">
        <v>3197</v>
      </c>
      <c r="AD413" t="s">
        <v>3198</v>
      </c>
    </row>
    <row r="414" spans="1:30">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c r="Q414" t="s">
        <v>3554</v>
      </c>
      <c r="R414" t="s">
        <v>3555</v>
      </c>
      <c r="S414" t="s">
        <v>3495</v>
      </c>
      <c r="T414">
        <v>-95.1</v>
      </c>
      <c r="U414">
        <v>-203.41</v>
      </c>
      <c r="V414" s="1">
        <v>-311.72000000000003</v>
      </c>
      <c r="W414">
        <v>-420.03</v>
      </c>
      <c r="X414" s="4">
        <v>1786</v>
      </c>
      <c r="Y414" t="s">
        <v>3556</v>
      </c>
      <c r="Z414" t="s">
        <v>3557</v>
      </c>
      <c r="AA414" t="s">
        <v>3558</v>
      </c>
      <c r="AB414" t="s">
        <v>13331</v>
      </c>
      <c r="AC414" t="s">
        <v>3560</v>
      </c>
      <c r="AD414" t="s">
        <v>3561</v>
      </c>
    </row>
    <row r="415" spans="1:30">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c r="Q415" t="s">
        <v>3564</v>
      </c>
      <c r="R415" t="s">
        <v>3565</v>
      </c>
      <c r="S415" t="s">
        <v>2979</v>
      </c>
      <c r="T415">
        <v>2199</v>
      </c>
      <c r="U415" s="2">
        <v>2799</v>
      </c>
      <c r="V415" s="1">
        <v>7.62</v>
      </c>
      <c r="W415">
        <v>11.24</v>
      </c>
      <c r="X415" s="4">
        <v>7222</v>
      </c>
      <c r="Y415" t="s">
        <v>3566</v>
      </c>
      <c r="Z415" t="s">
        <v>3567</v>
      </c>
      <c r="AA415" t="s">
        <v>3568</v>
      </c>
      <c r="AB415" t="s">
        <v>13332</v>
      </c>
      <c r="AC415" t="s">
        <v>3570</v>
      </c>
      <c r="AD415" t="s">
        <v>3571</v>
      </c>
    </row>
    <row r="416" spans="1:30">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c r="Q416" t="s">
        <v>13333</v>
      </c>
      <c r="R416" t="s">
        <v>3575</v>
      </c>
      <c r="S416" t="s">
        <v>3045</v>
      </c>
      <c r="T416" s="2">
        <v>1899</v>
      </c>
      <c r="U416" s="2">
        <v>2199</v>
      </c>
      <c r="V416" s="1">
        <v>7.81</v>
      </c>
      <c r="W416">
        <v>11.62</v>
      </c>
      <c r="X416" s="4">
        <v>128311</v>
      </c>
      <c r="Y416" t="s">
        <v>3046</v>
      </c>
      <c r="Z416" t="s">
        <v>3047</v>
      </c>
      <c r="AA416" t="s">
        <v>3048</v>
      </c>
      <c r="AB416" t="s">
        <v>3049</v>
      </c>
      <c r="AC416" t="s">
        <v>3050</v>
      </c>
      <c r="AD416" t="s">
        <v>3051</v>
      </c>
    </row>
    <row r="417" spans="1:30">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c r="Q417" t="s">
        <v>3578</v>
      </c>
      <c r="R417" t="s">
        <v>3579</v>
      </c>
      <c r="S417" t="s">
        <v>3066</v>
      </c>
      <c r="T417">
        <v>3001</v>
      </c>
      <c r="U417" s="2">
        <v>4202</v>
      </c>
      <c r="V417" s="1">
        <v>6.33</v>
      </c>
      <c r="W417">
        <v>9.16</v>
      </c>
      <c r="X417" s="4">
        <v>83996</v>
      </c>
      <c r="Y417" t="s">
        <v>13334</v>
      </c>
      <c r="Z417" t="s">
        <v>3581</v>
      </c>
      <c r="AA417" t="s">
        <v>3582</v>
      </c>
      <c r="AB417" t="s">
        <v>13335</v>
      </c>
      <c r="AC417" t="s">
        <v>3584</v>
      </c>
      <c r="AD417" t="s">
        <v>3585</v>
      </c>
    </row>
    <row r="418" spans="1:30">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c r="Q418" t="s">
        <v>3588</v>
      </c>
      <c r="R418" t="s">
        <v>3589</v>
      </c>
      <c r="S418" t="s">
        <v>3024</v>
      </c>
      <c r="T418">
        <v>3199</v>
      </c>
      <c r="U418" s="2">
        <v>4499</v>
      </c>
      <c r="V418" s="1">
        <v>7.92</v>
      </c>
      <c r="W418">
        <v>11.54</v>
      </c>
      <c r="X418" s="4">
        <v>140036</v>
      </c>
      <c r="Y418" t="s">
        <v>3443</v>
      </c>
      <c r="Z418" t="s">
        <v>3444</v>
      </c>
      <c r="AA418" t="s">
        <v>3445</v>
      </c>
      <c r="AB418" t="s">
        <v>3446</v>
      </c>
      <c r="AC418" t="s">
        <v>3447</v>
      </c>
      <c r="AD418" t="s">
        <v>3448</v>
      </c>
    </row>
    <row r="419" spans="1:30">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c r="Q419" t="s">
        <v>13336</v>
      </c>
      <c r="R419" t="s">
        <v>3593</v>
      </c>
      <c r="S419" t="s">
        <v>2979</v>
      </c>
      <c r="T419" s="2">
        <v>3199</v>
      </c>
      <c r="U419" s="2">
        <v>3899</v>
      </c>
      <c r="V419" s="1">
        <v>7.92</v>
      </c>
      <c r="W419">
        <v>11.74</v>
      </c>
      <c r="X419" s="4">
        <v>18678</v>
      </c>
      <c r="Y419" t="s">
        <v>3594</v>
      </c>
      <c r="Z419" t="s">
        <v>3595</v>
      </c>
      <c r="AA419" t="s">
        <v>3596</v>
      </c>
      <c r="AB419" t="s">
        <v>3597</v>
      </c>
      <c r="AC419" t="s">
        <v>3598</v>
      </c>
      <c r="AD419" t="s">
        <v>13039</v>
      </c>
    </row>
    <row r="420" spans="1:30">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c r="Q420" t="s">
        <v>13080</v>
      </c>
      <c r="R420" t="s">
        <v>77</v>
      </c>
      <c r="S420" t="s">
        <v>18</v>
      </c>
      <c r="T420">
        <v>-83.89</v>
      </c>
      <c r="U420">
        <v>-185.48400000000001</v>
      </c>
      <c r="V420" s="1">
        <v>-287.07799999999997</v>
      </c>
      <c r="W420">
        <v>-388.67200000000003</v>
      </c>
      <c r="X420" s="4">
        <v>15189</v>
      </c>
      <c r="Y420" t="s">
        <v>78</v>
      </c>
      <c r="Z420" t="s">
        <v>79</v>
      </c>
      <c r="AA420" t="s">
        <v>80</v>
      </c>
      <c r="AB420" t="s">
        <v>81</v>
      </c>
      <c r="AC420" t="s">
        <v>82</v>
      </c>
      <c r="AD420" t="s">
        <v>83</v>
      </c>
    </row>
    <row r="421" spans="1:30">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c r="Q421" t="s">
        <v>3603</v>
      </c>
      <c r="R421" t="s">
        <v>3604</v>
      </c>
      <c r="S421" t="s">
        <v>2990</v>
      </c>
      <c r="T421" s="2">
        <v>18999</v>
      </c>
      <c r="U421" s="2">
        <v>22999</v>
      </c>
      <c r="V421" s="1">
        <v>7.93</v>
      </c>
      <c r="W421">
        <v>11.76</v>
      </c>
      <c r="X421" s="4">
        <v>18998</v>
      </c>
      <c r="Y421" t="s">
        <v>3540</v>
      </c>
      <c r="Z421" t="s">
        <v>3209</v>
      </c>
      <c r="AA421" t="s">
        <v>3210</v>
      </c>
      <c r="AB421" t="s">
        <v>3211</v>
      </c>
      <c r="AC421" t="s">
        <v>3212</v>
      </c>
      <c r="AD421" t="s">
        <v>3213</v>
      </c>
    </row>
    <row r="422" spans="1:30">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c r="Q422" t="s">
        <v>3607</v>
      </c>
      <c r="R422" t="s">
        <v>3608</v>
      </c>
      <c r="S422" t="s">
        <v>2948</v>
      </c>
      <c r="T422" s="2">
        <v>12981</v>
      </c>
      <c r="U422" s="2">
        <v>17972</v>
      </c>
      <c r="V422" s="1">
        <v>7.58</v>
      </c>
      <c r="W422">
        <v>11.06</v>
      </c>
      <c r="X422" s="4">
        <v>48449</v>
      </c>
      <c r="Y422" t="s">
        <v>3423</v>
      </c>
      <c r="Z422" t="s">
        <v>3609</v>
      </c>
      <c r="AA422" t="s">
        <v>3610</v>
      </c>
      <c r="AB422" t="s">
        <v>13337</v>
      </c>
      <c r="AC422" t="s">
        <v>3612</v>
      </c>
      <c r="AD422" t="s">
        <v>3613</v>
      </c>
    </row>
    <row r="423" spans="1:30">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c r="Q423" t="s">
        <v>3616</v>
      </c>
      <c r="R423" t="s">
        <v>3617</v>
      </c>
      <c r="S423" t="s">
        <v>2948</v>
      </c>
      <c r="T423" s="2">
        <v>13981</v>
      </c>
      <c r="U423" s="2">
        <v>19972</v>
      </c>
      <c r="V423" s="1">
        <v>6.85</v>
      </c>
      <c r="W423">
        <v>9.9</v>
      </c>
      <c r="X423" s="4">
        <v>17831</v>
      </c>
      <c r="Y423" t="s">
        <v>2969</v>
      </c>
      <c r="Z423" t="s">
        <v>2970</v>
      </c>
      <c r="AA423" t="s">
        <v>2971</v>
      </c>
      <c r="AB423" t="s">
        <v>13292</v>
      </c>
      <c r="AC423" t="s">
        <v>2973</v>
      </c>
      <c r="AD423" t="s">
        <v>2974</v>
      </c>
    </row>
    <row r="424" spans="1:30">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c r="Q424" t="s">
        <v>86</v>
      </c>
      <c r="R424" t="s">
        <v>87</v>
      </c>
      <c r="S424" t="s">
        <v>18</v>
      </c>
      <c r="T424">
        <v>-110.08499999999999</v>
      </c>
      <c r="U424">
        <v>-207.37200000000001</v>
      </c>
      <c r="V424" s="1">
        <v>-304.65899999999999</v>
      </c>
      <c r="W424">
        <v>-401.94600000000003</v>
      </c>
      <c r="X424" s="4">
        <v>30411</v>
      </c>
      <c r="Y424" t="s">
        <v>88</v>
      </c>
      <c r="Z424" t="s">
        <v>89</v>
      </c>
      <c r="AA424" t="s">
        <v>90</v>
      </c>
      <c r="AB424" t="s">
        <v>91</v>
      </c>
      <c r="AC424" t="s">
        <v>92</v>
      </c>
      <c r="AD424" t="s">
        <v>93</v>
      </c>
    </row>
    <row r="425" spans="1:30">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c r="Q425" t="s">
        <v>13082</v>
      </c>
      <c r="R425" t="s">
        <v>108</v>
      </c>
      <c r="S425" t="s">
        <v>18</v>
      </c>
      <c r="T425">
        <v>-95.335000000000093</v>
      </c>
      <c r="U425">
        <v>-183.702</v>
      </c>
      <c r="V425" s="1">
        <v>-272.06900000000002</v>
      </c>
      <c r="W425">
        <v>-360.43599999999998</v>
      </c>
      <c r="X425" s="4">
        <v>43994</v>
      </c>
      <c r="Y425" t="s">
        <v>109</v>
      </c>
      <c r="Z425" t="s">
        <v>30</v>
      </c>
      <c r="AA425" t="s">
        <v>31</v>
      </c>
      <c r="AB425" t="s">
        <v>32</v>
      </c>
      <c r="AC425" t="s">
        <v>33</v>
      </c>
      <c r="AD425" t="s">
        <v>34</v>
      </c>
    </row>
    <row r="426" spans="1:30">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c r="Q426" t="s">
        <v>3624</v>
      </c>
      <c r="R426" t="s">
        <v>3625</v>
      </c>
      <c r="S426" t="s">
        <v>3162</v>
      </c>
      <c r="T426">
        <v>-320.125</v>
      </c>
      <c r="U426">
        <v>-613.42999999999995</v>
      </c>
      <c r="V426" s="1">
        <v>-906.73500000000001</v>
      </c>
      <c r="W426">
        <v>-1200.04</v>
      </c>
      <c r="X426" s="4">
        <v>1315</v>
      </c>
      <c r="Y426" t="s">
        <v>3626</v>
      </c>
      <c r="Z426" t="s">
        <v>3627</v>
      </c>
      <c r="AA426" t="s">
        <v>3628</v>
      </c>
      <c r="AB426" t="s">
        <v>13338</v>
      </c>
      <c r="AC426" t="s">
        <v>3630</v>
      </c>
      <c r="AD426" t="s">
        <v>3631</v>
      </c>
    </row>
    <row r="427" spans="1:30">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c r="Q427" t="s">
        <v>13339</v>
      </c>
      <c r="R427" t="s">
        <v>3462</v>
      </c>
      <c r="S427" t="s">
        <v>2990</v>
      </c>
      <c r="T427" s="2">
        <v>24999</v>
      </c>
      <c r="U427" s="2">
        <v>30499</v>
      </c>
      <c r="V427" s="1">
        <v>7.92</v>
      </c>
      <c r="W427">
        <v>11.74</v>
      </c>
      <c r="X427" s="4">
        <v>18998</v>
      </c>
      <c r="Y427" t="s">
        <v>3463</v>
      </c>
      <c r="Z427" t="s">
        <v>3209</v>
      </c>
      <c r="AA427" t="s">
        <v>3210</v>
      </c>
      <c r="AB427" t="s">
        <v>3211</v>
      </c>
      <c r="AC427" t="s">
        <v>3212</v>
      </c>
      <c r="AD427" t="s">
        <v>3213</v>
      </c>
    </row>
    <row r="428" spans="1:30">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c r="Q428" t="s">
        <v>3636</v>
      </c>
      <c r="R428" t="s">
        <v>13340</v>
      </c>
      <c r="S428" t="s">
        <v>3638</v>
      </c>
      <c r="T428">
        <v>-55.1</v>
      </c>
      <c r="U428">
        <v>-119.41</v>
      </c>
      <c r="V428" s="1">
        <v>-183.72</v>
      </c>
      <c r="W428">
        <v>-248.03</v>
      </c>
      <c r="X428" s="4">
        <v>5999</v>
      </c>
      <c r="Y428" t="s">
        <v>3639</v>
      </c>
      <c r="Z428" t="s">
        <v>3640</v>
      </c>
      <c r="AA428" t="s">
        <v>3641</v>
      </c>
      <c r="AB428" t="s">
        <v>3642</v>
      </c>
      <c r="AC428" t="s">
        <v>3643</v>
      </c>
      <c r="AD428" t="s">
        <v>3644</v>
      </c>
    </row>
    <row r="429" spans="1:30">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c r="Q429" t="s">
        <v>13341</v>
      </c>
      <c r="R429" t="s">
        <v>3648</v>
      </c>
      <c r="S429" t="s">
        <v>2990</v>
      </c>
      <c r="T429" s="2">
        <v>22999</v>
      </c>
      <c r="U429" s="2">
        <v>27999</v>
      </c>
      <c r="V429" s="1">
        <v>7.92</v>
      </c>
      <c r="W429">
        <v>11.74</v>
      </c>
      <c r="X429" s="4">
        <v>50772</v>
      </c>
      <c r="Y429" t="s">
        <v>3649</v>
      </c>
      <c r="Z429" t="s">
        <v>3650</v>
      </c>
      <c r="AA429" t="s">
        <v>3651</v>
      </c>
      <c r="AB429" t="s">
        <v>3652</v>
      </c>
      <c r="AC429" t="s">
        <v>3653</v>
      </c>
      <c r="AD429" t="s">
        <v>3654</v>
      </c>
    </row>
    <row r="430" spans="1:30">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c r="Q430" t="s">
        <v>112</v>
      </c>
      <c r="R430" t="s">
        <v>113</v>
      </c>
      <c r="S430" t="s">
        <v>18</v>
      </c>
      <c r="T430">
        <v>-72.424999999999997</v>
      </c>
      <c r="U430">
        <v>-151.18</v>
      </c>
      <c r="V430" s="1">
        <v>-229.935</v>
      </c>
      <c r="W430">
        <v>-308.69</v>
      </c>
      <c r="X430" s="4">
        <v>13391</v>
      </c>
      <c r="Y430" t="s">
        <v>1043</v>
      </c>
      <c r="Z430" t="s">
        <v>115</v>
      </c>
      <c r="AA430" t="s">
        <v>116</v>
      </c>
      <c r="AB430" t="s">
        <v>117</v>
      </c>
      <c r="AC430" t="s">
        <v>118</v>
      </c>
      <c r="AD430" t="s">
        <v>119</v>
      </c>
    </row>
    <row r="431" spans="1:30">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c r="Q431" t="s">
        <v>3658</v>
      </c>
      <c r="R431" t="s">
        <v>3659</v>
      </c>
      <c r="S431" t="s">
        <v>2990</v>
      </c>
      <c r="T431" s="2">
        <v>32999</v>
      </c>
      <c r="U431" s="2">
        <v>38999</v>
      </c>
      <c r="V431" s="1">
        <v>7.58</v>
      </c>
      <c r="W431">
        <v>11.26</v>
      </c>
      <c r="X431" s="4">
        <v>25824</v>
      </c>
      <c r="Y431" t="s">
        <v>3660</v>
      </c>
      <c r="Z431" t="s">
        <v>3371</v>
      </c>
      <c r="AA431" t="s">
        <v>3372</v>
      </c>
      <c r="AB431" t="s">
        <v>3373</v>
      </c>
      <c r="AC431" t="s">
        <v>3374</v>
      </c>
      <c r="AD431" t="s">
        <v>3375</v>
      </c>
    </row>
    <row r="432" spans="1:30">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c r="Q432" t="s">
        <v>13342</v>
      </c>
      <c r="R432" t="s">
        <v>3664</v>
      </c>
      <c r="S432" t="s">
        <v>3162</v>
      </c>
      <c r="T432">
        <v>-120.19</v>
      </c>
      <c r="U432">
        <v>-258.52800000000002</v>
      </c>
      <c r="V432" s="1">
        <v>-396.86599999999999</v>
      </c>
      <c r="W432">
        <v>-535.20399999999995</v>
      </c>
      <c r="X432" s="4">
        <v>14404</v>
      </c>
      <c r="Y432" t="s">
        <v>3665</v>
      </c>
      <c r="Z432" t="s">
        <v>3666</v>
      </c>
      <c r="AA432" t="s">
        <v>3667</v>
      </c>
      <c r="AB432" t="s">
        <v>3668</v>
      </c>
      <c r="AC432" t="s">
        <v>3669</v>
      </c>
      <c r="AD432" t="s">
        <v>3670</v>
      </c>
    </row>
    <row r="433" spans="1:30">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c r="Q433" t="s">
        <v>3673</v>
      </c>
      <c r="R433" t="s">
        <v>3674</v>
      </c>
      <c r="S433" t="s">
        <v>3162</v>
      </c>
      <c r="T433">
        <v>-44.79</v>
      </c>
      <c r="U433">
        <v>-90.197999999999993</v>
      </c>
      <c r="V433" s="1">
        <v>-135.60599999999999</v>
      </c>
      <c r="W433">
        <v>-181.01400000000001</v>
      </c>
      <c r="X433" s="4">
        <v>11339</v>
      </c>
      <c r="Y433" t="s">
        <v>3675</v>
      </c>
      <c r="Z433" t="s">
        <v>3676</v>
      </c>
      <c r="AA433" t="s">
        <v>3677</v>
      </c>
      <c r="AB433" t="s">
        <v>3678</v>
      </c>
      <c r="AC433" t="s">
        <v>3679</v>
      </c>
      <c r="AD433" t="s">
        <v>3680</v>
      </c>
    </row>
    <row r="434" spans="1:30">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c r="Q434" t="s">
        <v>13343</v>
      </c>
      <c r="R434" t="s">
        <v>3684</v>
      </c>
      <c r="S434" t="s">
        <v>3151</v>
      </c>
      <c r="T434">
        <v>3509</v>
      </c>
      <c r="U434" s="2">
        <v>5019</v>
      </c>
      <c r="V434" s="1">
        <v>7.24</v>
      </c>
      <c r="W434">
        <v>10.48</v>
      </c>
      <c r="X434" s="4">
        <v>3626</v>
      </c>
      <c r="Y434" t="s">
        <v>3685</v>
      </c>
      <c r="Z434" t="s">
        <v>3686</v>
      </c>
      <c r="AA434" t="s">
        <v>3687</v>
      </c>
      <c r="AB434" t="s">
        <v>3688</v>
      </c>
      <c r="AC434" t="s">
        <v>3689</v>
      </c>
      <c r="AD434" t="s">
        <v>3690</v>
      </c>
    </row>
    <row r="435" spans="1:30">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c r="Q435" t="s">
        <v>3693</v>
      </c>
      <c r="R435" t="s">
        <v>3694</v>
      </c>
      <c r="S435" t="s">
        <v>3024</v>
      </c>
      <c r="T435">
        <v>2831</v>
      </c>
      <c r="U435" s="2">
        <v>4062</v>
      </c>
      <c r="V435" s="1">
        <v>7.23</v>
      </c>
      <c r="W435">
        <v>10.46</v>
      </c>
      <c r="X435" s="4">
        <v>32625</v>
      </c>
      <c r="Y435" t="s">
        <v>3695</v>
      </c>
      <c r="Z435" t="s">
        <v>3696</v>
      </c>
      <c r="AA435" t="s">
        <v>3697</v>
      </c>
      <c r="AB435" t="s">
        <v>3698</v>
      </c>
      <c r="AC435" t="s">
        <v>3699</v>
      </c>
      <c r="AD435" t="s">
        <v>3700</v>
      </c>
    </row>
    <row r="436" spans="1:30">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c r="Q436" t="s">
        <v>13344</v>
      </c>
      <c r="R436" t="s">
        <v>3704</v>
      </c>
      <c r="S436" t="s">
        <v>2990</v>
      </c>
      <c r="T436" s="2">
        <v>26499</v>
      </c>
      <c r="U436" s="2">
        <v>31999</v>
      </c>
      <c r="V436" s="1">
        <v>7.94</v>
      </c>
      <c r="W436">
        <v>11.78</v>
      </c>
      <c r="X436" s="4">
        <v>19252</v>
      </c>
      <c r="Y436" t="s">
        <v>3705</v>
      </c>
      <c r="Z436" t="s">
        <v>3305</v>
      </c>
      <c r="AA436" t="s">
        <v>3306</v>
      </c>
      <c r="AB436" t="s">
        <v>3307</v>
      </c>
      <c r="AC436" t="s">
        <v>3308</v>
      </c>
      <c r="AD436" t="s">
        <v>3309</v>
      </c>
    </row>
    <row r="437" spans="1:30">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c r="Q437" t="s">
        <v>13345</v>
      </c>
      <c r="R437" t="s">
        <v>3708</v>
      </c>
      <c r="S437" t="s">
        <v>2990</v>
      </c>
      <c r="T437" s="2">
        <v>22499</v>
      </c>
      <c r="U437" s="2">
        <v>25999</v>
      </c>
      <c r="V437" s="1">
        <v>8.02</v>
      </c>
      <c r="W437">
        <v>11.94</v>
      </c>
      <c r="X437" s="4">
        <v>19252</v>
      </c>
      <c r="Y437" t="s">
        <v>3304</v>
      </c>
      <c r="Z437" t="s">
        <v>3305</v>
      </c>
      <c r="AA437" t="s">
        <v>3306</v>
      </c>
      <c r="AB437" t="s">
        <v>3307</v>
      </c>
      <c r="AC437" t="s">
        <v>3308</v>
      </c>
      <c r="AD437" t="s">
        <v>3309</v>
      </c>
    </row>
    <row r="438" spans="1:30">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c r="Q438" t="s">
        <v>3711</v>
      </c>
      <c r="R438" t="s">
        <v>3712</v>
      </c>
      <c r="S438" t="s">
        <v>2990</v>
      </c>
      <c r="T438" s="2">
        <v>34999</v>
      </c>
      <c r="U438" s="2">
        <v>40999</v>
      </c>
      <c r="V438" s="1">
        <v>7.59</v>
      </c>
      <c r="W438">
        <v>11.28</v>
      </c>
      <c r="X438" s="4">
        <v>25824</v>
      </c>
      <c r="Y438" t="s">
        <v>3713</v>
      </c>
      <c r="Z438" t="s">
        <v>3371</v>
      </c>
      <c r="AA438" t="s">
        <v>3372</v>
      </c>
      <c r="AB438" t="s">
        <v>3373</v>
      </c>
      <c r="AC438" t="s">
        <v>3374</v>
      </c>
      <c r="AD438" t="s">
        <v>3375</v>
      </c>
    </row>
    <row r="439" spans="1:30">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c r="Q439" t="s">
        <v>3715</v>
      </c>
      <c r="R439" t="s">
        <v>3716</v>
      </c>
      <c r="S439" t="s">
        <v>3066</v>
      </c>
      <c r="T439">
        <v>2381</v>
      </c>
      <c r="U439" s="2">
        <v>3272</v>
      </c>
      <c r="V439" s="1">
        <v>7.6</v>
      </c>
      <c r="W439">
        <v>11.1</v>
      </c>
      <c r="X439" s="4">
        <v>161679</v>
      </c>
      <c r="Y439" t="s">
        <v>3717</v>
      </c>
      <c r="Z439" t="s">
        <v>3718</v>
      </c>
      <c r="AA439" t="s">
        <v>3719</v>
      </c>
      <c r="AB439" t="s">
        <v>13346</v>
      </c>
      <c r="AC439" t="s">
        <v>3721</v>
      </c>
      <c r="AD439" t="s">
        <v>3722</v>
      </c>
    </row>
    <row r="440" spans="1:30">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c r="Q440" t="s">
        <v>13347</v>
      </c>
      <c r="R440" t="s">
        <v>3726</v>
      </c>
      <c r="S440" t="s">
        <v>3495</v>
      </c>
      <c r="T440">
        <v>-62.494999999999898</v>
      </c>
      <c r="U440">
        <v>-171.28399999999999</v>
      </c>
      <c r="V440" s="1">
        <v>-280.07299999999998</v>
      </c>
      <c r="W440">
        <v>-388.86200000000002</v>
      </c>
      <c r="X440" s="4">
        <v>16685</v>
      </c>
      <c r="Y440" t="s">
        <v>3727</v>
      </c>
      <c r="Z440" t="s">
        <v>3728</v>
      </c>
      <c r="AA440" t="s">
        <v>3729</v>
      </c>
      <c r="AB440" t="s">
        <v>3730</v>
      </c>
      <c r="AC440" t="s">
        <v>3731</v>
      </c>
      <c r="AD440" t="s">
        <v>3732</v>
      </c>
    </row>
    <row r="441" spans="1:30">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c r="Q441" t="s">
        <v>3735</v>
      </c>
      <c r="R441" t="s">
        <v>3736</v>
      </c>
      <c r="S441" t="s">
        <v>2990</v>
      </c>
      <c r="T441" s="2">
        <v>8499</v>
      </c>
      <c r="U441" s="2">
        <v>8999</v>
      </c>
      <c r="V441" s="1">
        <v>7.94</v>
      </c>
      <c r="W441">
        <v>11.88</v>
      </c>
      <c r="X441" s="4">
        <v>30907</v>
      </c>
      <c r="Y441" t="s">
        <v>13348</v>
      </c>
      <c r="Z441" t="s">
        <v>3738</v>
      </c>
      <c r="AA441" t="s">
        <v>3739</v>
      </c>
      <c r="AB441" t="s">
        <v>13349</v>
      </c>
      <c r="AC441" t="s">
        <v>3741</v>
      </c>
      <c r="AD441" t="s">
        <v>3742</v>
      </c>
    </row>
    <row r="442" spans="1:30">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c r="Q442" t="s">
        <v>13350</v>
      </c>
      <c r="R442" t="s">
        <v>3746</v>
      </c>
      <c r="S442" t="s">
        <v>2979</v>
      </c>
      <c r="T442" s="2">
        <v>3249</v>
      </c>
      <c r="U442" s="2">
        <v>4299</v>
      </c>
      <c r="V442" s="1">
        <v>8.1199999999999992</v>
      </c>
      <c r="W442">
        <v>11.94</v>
      </c>
      <c r="X442" s="4">
        <v>178912</v>
      </c>
      <c r="Y442" t="s">
        <v>3747</v>
      </c>
      <c r="Z442" t="s">
        <v>2981</v>
      </c>
      <c r="AA442" t="s">
        <v>2982</v>
      </c>
      <c r="AB442" t="s">
        <v>2983</v>
      </c>
      <c r="AC442" t="s">
        <v>2984</v>
      </c>
      <c r="AD442" t="s">
        <v>2985</v>
      </c>
    </row>
    <row r="443" spans="1:30">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c r="Q443" t="s">
        <v>3750</v>
      </c>
      <c r="R443" t="s">
        <v>3751</v>
      </c>
      <c r="S443" t="s">
        <v>3045</v>
      </c>
      <c r="T443" s="2">
        <v>2074</v>
      </c>
      <c r="U443" s="2">
        <v>2449</v>
      </c>
      <c r="V443" s="1">
        <v>7.78</v>
      </c>
      <c r="W443">
        <v>11.56</v>
      </c>
      <c r="X443" s="4">
        <v>128311</v>
      </c>
      <c r="Y443" t="s">
        <v>3752</v>
      </c>
      <c r="Z443" t="s">
        <v>3047</v>
      </c>
      <c r="AA443" t="s">
        <v>3048</v>
      </c>
      <c r="AB443" t="s">
        <v>3049</v>
      </c>
      <c r="AC443" t="s">
        <v>3050</v>
      </c>
      <c r="AD443" t="s">
        <v>3051</v>
      </c>
    </row>
    <row r="444" spans="1:30">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c r="Q444" t="s">
        <v>13351</v>
      </c>
      <c r="R444" t="s">
        <v>3756</v>
      </c>
      <c r="S444" t="s">
        <v>2990</v>
      </c>
      <c r="T444" s="2">
        <v>25999</v>
      </c>
      <c r="U444" s="2">
        <v>31999</v>
      </c>
      <c r="V444" s="1">
        <v>7.9</v>
      </c>
      <c r="W444">
        <v>11.7</v>
      </c>
      <c r="X444" s="4">
        <v>19252</v>
      </c>
      <c r="Y444" t="s">
        <v>3705</v>
      </c>
      <c r="Z444" t="s">
        <v>3305</v>
      </c>
      <c r="AA444" t="s">
        <v>3306</v>
      </c>
      <c r="AB444" t="s">
        <v>13312</v>
      </c>
      <c r="AC444" t="s">
        <v>3308</v>
      </c>
      <c r="AD444" t="s">
        <v>3309</v>
      </c>
    </row>
    <row r="445" spans="1:30">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c r="Q445" t="s">
        <v>122</v>
      </c>
      <c r="R445" t="s">
        <v>123</v>
      </c>
      <c r="S445" t="s">
        <v>18</v>
      </c>
      <c r="T445">
        <v>-144.98500000000001</v>
      </c>
      <c r="U445">
        <v>-313.262</v>
      </c>
      <c r="V445" s="1">
        <v>-481.53899999999999</v>
      </c>
      <c r="W445">
        <v>-649.81600000000003</v>
      </c>
      <c r="X445" s="4">
        <v>94364</v>
      </c>
      <c r="Y445" t="s">
        <v>124</v>
      </c>
      <c r="Z445" t="s">
        <v>50</v>
      </c>
      <c r="AA445" t="s">
        <v>51</v>
      </c>
      <c r="AB445" t="s">
        <v>13076</v>
      </c>
      <c r="AC445" t="s">
        <v>53</v>
      </c>
      <c r="AD445" t="s">
        <v>54</v>
      </c>
    </row>
    <row r="446" spans="1:30">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c r="Q446" t="s">
        <v>3761</v>
      </c>
      <c r="R446" t="s">
        <v>3762</v>
      </c>
      <c r="S446" t="s">
        <v>2979</v>
      </c>
      <c r="T446">
        <v>2199</v>
      </c>
      <c r="U446" s="2">
        <v>2799</v>
      </c>
      <c r="V446" s="1">
        <v>7.62</v>
      </c>
      <c r="W446">
        <v>11.24</v>
      </c>
      <c r="X446" s="4">
        <v>7222</v>
      </c>
      <c r="Y446" t="s">
        <v>3763</v>
      </c>
      <c r="Z446" t="s">
        <v>3567</v>
      </c>
      <c r="AA446" t="s">
        <v>3568</v>
      </c>
      <c r="AB446" t="s">
        <v>13332</v>
      </c>
      <c r="AC446" t="s">
        <v>3570</v>
      </c>
      <c r="AD446" t="s">
        <v>3571</v>
      </c>
    </row>
    <row r="447" spans="1:30">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c r="Q447" t="s">
        <v>13352</v>
      </c>
      <c r="R447" t="s">
        <v>3767</v>
      </c>
      <c r="S447" t="s">
        <v>2990</v>
      </c>
      <c r="T447" s="2">
        <v>22999</v>
      </c>
      <c r="U447" s="2">
        <v>27999</v>
      </c>
      <c r="V447" s="1">
        <v>7.92</v>
      </c>
      <c r="W447">
        <v>11.74</v>
      </c>
      <c r="X447" s="4">
        <v>18998</v>
      </c>
      <c r="Y447" t="s">
        <v>3208</v>
      </c>
      <c r="Z447" t="s">
        <v>3209</v>
      </c>
      <c r="AA447" t="s">
        <v>3210</v>
      </c>
      <c r="AB447" t="s">
        <v>3211</v>
      </c>
      <c r="AC447" t="s">
        <v>3212</v>
      </c>
      <c r="AD447" t="s">
        <v>3213</v>
      </c>
    </row>
    <row r="448" spans="1:30">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c r="Q448" t="s">
        <v>13353</v>
      </c>
      <c r="R448" t="s">
        <v>3771</v>
      </c>
      <c r="S448" t="s">
        <v>2990</v>
      </c>
      <c r="T448" s="2">
        <v>26490</v>
      </c>
      <c r="U448" s="2">
        <v>31990</v>
      </c>
      <c r="V448" s="1">
        <v>8.14</v>
      </c>
      <c r="W448">
        <v>12.08</v>
      </c>
      <c r="X448" s="4">
        <v>32916</v>
      </c>
      <c r="Y448" t="s">
        <v>3772</v>
      </c>
      <c r="Z448" t="s">
        <v>3361</v>
      </c>
      <c r="AA448" t="s">
        <v>3362</v>
      </c>
      <c r="AB448" t="s">
        <v>3363</v>
      </c>
      <c r="AC448" t="s">
        <v>3364</v>
      </c>
      <c r="AD448" t="s">
        <v>3365</v>
      </c>
    </row>
    <row r="449" spans="1:30">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c r="Q449" t="s">
        <v>3775</v>
      </c>
      <c r="R449" t="s">
        <v>3776</v>
      </c>
      <c r="S449" t="s">
        <v>3777</v>
      </c>
      <c r="T449">
        <v>4799</v>
      </c>
      <c r="U449" s="2">
        <v>6699</v>
      </c>
      <c r="V449" s="1">
        <v>8.5399999999999991</v>
      </c>
      <c r="W449">
        <v>12.48</v>
      </c>
      <c r="X449" s="4">
        <v>26603</v>
      </c>
      <c r="Y449" t="s">
        <v>3778</v>
      </c>
      <c r="Z449" t="s">
        <v>3779</v>
      </c>
      <c r="AA449" t="s">
        <v>3780</v>
      </c>
      <c r="AB449" t="s">
        <v>13354</v>
      </c>
      <c r="AC449" t="s">
        <v>3782</v>
      </c>
      <c r="AD449" t="s">
        <v>3783</v>
      </c>
    </row>
    <row r="450" spans="1:30">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c r="Q450" t="s">
        <v>13355</v>
      </c>
      <c r="R450" t="s">
        <v>3787</v>
      </c>
      <c r="S450" t="s">
        <v>2948</v>
      </c>
      <c r="T450" s="2">
        <v>8399</v>
      </c>
      <c r="U450" s="2">
        <v>11799</v>
      </c>
      <c r="V450" s="1">
        <v>7.32</v>
      </c>
      <c r="W450">
        <v>10.64</v>
      </c>
      <c r="X450" s="4">
        <v>67950</v>
      </c>
      <c r="Y450" t="s">
        <v>3788</v>
      </c>
      <c r="Z450" t="s">
        <v>3789</v>
      </c>
      <c r="AA450" t="s">
        <v>3790</v>
      </c>
      <c r="AB450" t="s">
        <v>13356</v>
      </c>
      <c r="AC450" t="s">
        <v>3792</v>
      </c>
      <c r="AD450" t="s">
        <v>3793</v>
      </c>
    </row>
    <row r="451" spans="1:30">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c r="Q451" t="s">
        <v>13357</v>
      </c>
      <c r="R451" t="s">
        <v>3797</v>
      </c>
      <c r="S451" t="s">
        <v>3045</v>
      </c>
      <c r="T451" s="2">
        <v>2074</v>
      </c>
      <c r="U451" s="2">
        <v>2449</v>
      </c>
      <c r="V451" s="1">
        <v>7.78</v>
      </c>
      <c r="W451">
        <v>11.56</v>
      </c>
      <c r="X451" s="4">
        <v>128311</v>
      </c>
      <c r="Y451" t="s">
        <v>3752</v>
      </c>
      <c r="Z451" t="s">
        <v>3047</v>
      </c>
      <c r="AA451" t="s">
        <v>3048</v>
      </c>
      <c r="AB451" t="s">
        <v>3049</v>
      </c>
      <c r="AC451" t="s">
        <v>3050</v>
      </c>
      <c r="AD451" t="s">
        <v>3051</v>
      </c>
    </row>
    <row r="452" spans="1:30">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c r="Q452" t="s">
        <v>13358</v>
      </c>
      <c r="R452" t="s">
        <v>3800</v>
      </c>
      <c r="S452" t="s">
        <v>2990</v>
      </c>
      <c r="T452" s="2">
        <v>38981</v>
      </c>
      <c r="U452" s="2">
        <v>47972</v>
      </c>
      <c r="V452" s="1">
        <v>8.3000000000000007</v>
      </c>
      <c r="W452">
        <v>12.3</v>
      </c>
      <c r="X452" s="4">
        <v>9499</v>
      </c>
      <c r="Y452" t="s">
        <v>3801</v>
      </c>
      <c r="Z452" t="s">
        <v>3802</v>
      </c>
      <c r="AA452" t="s">
        <v>3803</v>
      </c>
      <c r="AB452" t="s">
        <v>3804</v>
      </c>
      <c r="AC452" t="s">
        <v>3805</v>
      </c>
      <c r="AD452" t="s">
        <v>3806</v>
      </c>
    </row>
    <row r="453" spans="1:30">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c r="Q453" t="s">
        <v>3809</v>
      </c>
      <c r="R453" t="s">
        <v>3810</v>
      </c>
      <c r="S453" t="s">
        <v>3162</v>
      </c>
      <c r="T453">
        <v>2999</v>
      </c>
      <c r="U453" s="2">
        <v>3999</v>
      </c>
      <c r="V453" s="1">
        <v>8.1</v>
      </c>
      <c r="W453">
        <v>11.9</v>
      </c>
      <c r="X453" s="4">
        <v>1777</v>
      </c>
      <c r="Y453" t="s">
        <v>3811</v>
      </c>
      <c r="Z453" t="s">
        <v>3812</v>
      </c>
      <c r="AA453" t="s">
        <v>3813</v>
      </c>
      <c r="AB453" t="s">
        <v>3814</v>
      </c>
      <c r="AC453" t="s">
        <v>3815</v>
      </c>
      <c r="AD453" t="s">
        <v>3816</v>
      </c>
    </row>
    <row r="454" spans="1:30">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c r="Q454" t="s">
        <v>3819</v>
      </c>
      <c r="R454" t="s">
        <v>3820</v>
      </c>
      <c r="S454" t="s">
        <v>2990</v>
      </c>
      <c r="T454" s="2">
        <v>19490</v>
      </c>
      <c r="U454" s="2">
        <v>22990</v>
      </c>
      <c r="V454" s="1">
        <v>8.18</v>
      </c>
      <c r="W454">
        <v>12.16</v>
      </c>
      <c r="X454" s="4">
        <v>58506</v>
      </c>
      <c r="Y454" t="s">
        <v>3821</v>
      </c>
      <c r="Z454" t="s">
        <v>3822</v>
      </c>
      <c r="AA454" t="s">
        <v>3823</v>
      </c>
      <c r="AB454" t="s">
        <v>3824</v>
      </c>
      <c r="AC454" t="s">
        <v>3825</v>
      </c>
      <c r="AD454" t="s">
        <v>3826</v>
      </c>
    </row>
    <row r="455" spans="1:30">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c r="Q455" t="s">
        <v>3829</v>
      </c>
      <c r="R455" t="s">
        <v>3830</v>
      </c>
      <c r="S455" t="s">
        <v>2990</v>
      </c>
      <c r="T455" s="2">
        <v>25981</v>
      </c>
      <c r="U455" s="2">
        <v>29972</v>
      </c>
      <c r="V455" s="1">
        <v>7.82</v>
      </c>
      <c r="W455">
        <v>11.64</v>
      </c>
      <c r="X455" s="4">
        <v>21350</v>
      </c>
      <c r="Y455" t="s">
        <v>3831</v>
      </c>
      <c r="Z455" t="s">
        <v>3238</v>
      </c>
      <c r="AA455" t="s">
        <v>3239</v>
      </c>
      <c r="AB455" t="s">
        <v>3240</v>
      </c>
      <c r="AC455" t="s">
        <v>3241</v>
      </c>
      <c r="AD455" t="s">
        <v>3242</v>
      </c>
    </row>
    <row r="456" spans="1:30">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c r="Q456" t="s">
        <v>13083</v>
      </c>
      <c r="R456" t="s">
        <v>139</v>
      </c>
      <c r="S456" t="s">
        <v>18</v>
      </c>
      <c r="T456">
        <v>-170.495</v>
      </c>
      <c r="U456">
        <v>-364.07400000000001</v>
      </c>
      <c r="V456" s="1">
        <v>-557.65300000000002</v>
      </c>
      <c r="W456">
        <v>-751.23199999999997</v>
      </c>
      <c r="X456" s="4">
        <v>2263</v>
      </c>
      <c r="Y456" t="s">
        <v>140</v>
      </c>
      <c r="Z456" t="s">
        <v>141</v>
      </c>
      <c r="AA456" t="s">
        <v>142</v>
      </c>
      <c r="AB456" t="s">
        <v>143</v>
      </c>
      <c r="AC456" t="s">
        <v>144</v>
      </c>
      <c r="AD456" t="s">
        <v>145</v>
      </c>
    </row>
    <row r="457" spans="1:30">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c r="Q457" t="s">
        <v>3835</v>
      </c>
      <c r="R457" t="s">
        <v>3836</v>
      </c>
      <c r="S457" t="s">
        <v>3045</v>
      </c>
      <c r="T457" s="2">
        <v>1861</v>
      </c>
      <c r="U457" s="2">
        <v>2092</v>
      </c>
      <c r="V457" s="1">
        <v>7.86</v>
      </c>
      <c r="W457">
        <v>11.72</v>
      </c>
      <c r="X457" s="4">
        <v>9378</v>
      </c>
      <c r="Y457" t="s">
        <v>3837</v>
      </c>
      <c r="Z457" t="s">
        <v>3838</v>
      </c>
      <c r="AA457" t="s">
        <v>3839</v>
      </c>
      <c r="AB457" t="s">
        <v>3840</v>
      </c>
      <c r="AC457" t="s">
        <v>3841</v>
      </c>
      <c r="AD457" t="s">
        <v>3842</v>
      </c>
    </row>
    <row r="458" spans="1:30">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c r="Q458" t="s">
        <v>148</v>
      </c>
      <c r="R458" t="s">
        <v>149</v>
      </c>
      <c r="S458" t="s">
        <v>18</v>
      </c>
      <c r="T458">
        <v>-75.099999999999895</v>
      </c>
      <c r="U458">
        <v>-161.41</v>
      </c>
      <c r="V458" s="1">
        <v>-247.72</v>
      </c>
      <c r="W458">
        <v>-334.03</v>
      </c>
      <c r="X458" s="4">
        <v>4768</v>
      </c>
      <c r="Y458" t="s">
        <v>59</v>
      </c>
      <c r="Z458" t="s">
        <v>150</v>
      </c>
      <c r="AA458" t="s">
        <v>151</v>
      </c>
      <c r="AB458" t="s">
        <v>152</v>
      </c>
      <c r="AC458" t="s">
        <v>153</v>
      </c>
      <c r="AD458" t="s">
        <v>154</v>
      </c>
    </row>
    <row r="459" spans="1:30">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c r="Q459" t="s">
        <v>3847</v>
      </c>
      <c r="R459" t="s">
        <v>3848</v>
      </c>
      <c r="S459" t="s">
        <v>2948</v>
      </c>
      <c r="T459" s="2">
        <v>12481</v>
      </c>
      <c r="U459" s="2">
        <v>17972</v>
      </c>
      <c r="V459" s="1">
        <v>7.01</v>
      </c>
      <c r="W459">
        <v>10.119999999999999</v>
      </c>
      <c r="X459" s="4">
        <v>21796</v>
      </c>
      <c r="Y459" t="s">
        <v>3056</v>
      </c>
      <c r="Z459" t="s">
        <v>3057</v>
      </c>
      <c r="AA459" t="s">
        <v>3058</v>
      </c>
      <c r="AB459" t="s">
        <v>3059</v>
      </c>
      <c r="AC459" t="s">
        <v>3060</v>
      </c>
      <c r="AD459" t="s">
        <v>3061</v>
      </c>
    </row>
    <row r="460" spans="1:30">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c r="Q460" t="s">
        <v>3851</v>
      </c>
      <c r="R460" t="s">
        <v>3852</v>
      </c>
      <c r="S460" t="s">
        <v>2948</v>
      </c>
      <c r="T460" s="2">
        <v>13981</v>
      </c>
      <c r="U460" s="2">
        <v>19972</v>
      </c>
      <c r="V460" s="1">
        <v>6.85</v>
      </c>
      <c r="W460">
        <v>9.9</v>
      </c>
      <c r="X460" s="4">
        <v>17833</v>
      </c>
      <c r="Y460" t="s">
        <v>2969</v>
      </c>
      <c r="Z460" t="s">
        <v>2970</v>
      </c>
      <c r="AA460" t="s">
        <v>2971</v>
      </c>
      <c r="AB460" t="s">
        <v>13292</v>
      </c>
      <c r="AC460" t="s">
        <v>2973</v>
      </c>
      <c r="AD460" t="s">
        <v>2974</v>
      </c>
    </row>
    <row r="461" spans="1:30">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c r="Q461" t="s">
        <v>3855</v>
      </c>
      <c r="R461" t="s">
        <v>3856</v>
      </c>
      <c r="S461" t="s">
        <v>3777</v>
      </c>
      <c r="T461">
        <v>4799</v>
      </c>
      <c r="U461" s="2">
        <v>6699</v>
      </c>
      <c r="V461" s="1">
        <v>8.74</v>
      </c>
      <c r="W461">
        <v>12.78</v>
      </c>
      <c r="X461" s="4">
        <v>7779</v>
      </c>
      <c r="Y461" t="s">
        <v>3857</v>
      </c>
      <c r="Z461" t="s">
        <v>3858</v>
      </c>
      <c r="AA461" t="s">
        <v>3859</v>
      </c>
      <c r="AB461" t="s">
        <v>3860</v>
      </c>
      <c r="AC461" t="s">
        <v>3861</v>
      </c>
      <c r="AD461" t="s">
        <v>3862</v>
      </c>
    </row>
    <row r="462" spans="1:30">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c r="Q462" t="s">
        <v>3865</v>
      </c>
      <c r="R462" t="s">
        <v>3866</v>
      </c>
      <c r="S462" t="s">
        <v>3867</v>
      </c>
      <c r="T462" s="2">
        <v>9899</v>
      </c>
      <c r="U462" s="2">
        <v>13799</v>
      </c>
      <c r="V462" s="1">
        <v>7.95</v>
      </c>
      <c r="W462">
        <v>11.6</v>
      </c>
      <c r="X462" s="4">
        <v>17129</v>
      </c>
      <c r="Y462" t="s">
        <v>3868</v>
      </c>
      <c r="Z462" t="s">
        <v>3869</v>
      </c>
      <c r="AA462" t="s">
        <v>3870</v>
      </c>
      <c r="AB462" t="s">
        <v>3871</v>
      </c>
      <c r="AC462" t="s">
        <v>3872</v>
      </c>
      <c r="AD462" t="s">
        <v>3873</v>
      </c>
    </row>
    <row r="463" spans="1:30">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c r="Q463" t="s">
        <v>3876</v>
      </c>
      <c r="R463" t="s">
        <v>3877</v>
      </c>
      <c r="S463" t="s">
        <v>3107</v>
      </c>
      <c r="T463">
        <v>-164.04</v>
      </c>
      <c r="U463">
        <v>-333.72800000000097</v>
      </c>
      <c r="V463" s="1">
        <v>-503.416</v>
      </c>
      <c r="W463">
        <v>-673.10400000000004</v>
      </c>
      <c r="X463" s="4">
        <v>4969</v>
      </c>
      <c r="Y463" t="s">
        <v>3878</v>
      </c>
      <c r="Z463" t="s">
        <v>3879</v>
      </c>
      <c r="AA463" t="s">
        <v>3880</v>
      </c>
      <c r="AB463" t="s">
        <v>13359</v>
      </c>
      <c r="AC463" t="s">
        <v>3882</v>
      </c>
      <c r="AD463" t="s">
        <v>3883</v>
      </c>
    </row>
    <row r="464" spans="1:30">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c r="Q464" t="s">
        <v>3886</v>
      </c>
      <c r="R464" t="s">
        <v>3887</v>
      </c>
      <c r="S464" t="s">
        <v>2948</v>
      </c>
      <c r="T464" s="2">
        <v>12981</v>
      </c>
      <c r="U464" s="2">
        <v>17972</v>
      </c>
      <c r="V464" s="1">
        <v>7.58</v>
      </c>
      <c r="W464">
        <v>11.06</v>
      </c>
      <c r="X464" s="4">
        <v>154</v>
      </c>
      <c r="Y464" t="s">
        <v>3888</v>
      </c>
      <c r="Z464" t="s">
        <v>3889</v>
      </c>
      <c r="AA464" t="s">
        <v>3890</v>
      </c>
      <c r="AB464" t="s">
        <v>13360</v>
      </c>
      <c r="AC464" t="s">
        <v>13040</v>
      </c>
      <c r="AD464" t="s">
        <v>3892</v>
      </c>
    </row>
    <row r="465" spans="1:30">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c r="Q465" t="s">
        <v>3895</v>
      </c>
      <c r="R465" t="s">
        <v>3896</v>
      </c>
      <c r="S465" t="s">
        <v>2948</v>
      </c>
      <c r="T465" s="2">
        <v>10699</v>
      </c>
      <c r="U465" s="2">
        <v>15399</v>
      </c>
      <c r="V465" s="1">
        <v>5.82</v>
      </c>
      <c r="W465">
        <v>8.34</v>
      </c>
      <c r="X465" s="4">
        <v>4415</v>
      </c>
      <c r="Y465" t="s">
        <v>3897</v>
      </c>
      <c r="Z465" t="s">
        <v>3898</v>
      </c>
      <c r="AA465" t="s">
        <v>3899</v>
      </c>
      <c r="AB465" t="s">
        <v>3900</v>
      </c>
      <c r="AC465" t="s">
        <v>3901</v>
      </c>
      <c r="AD465" t="s">
        <v>3902</v>
      </c>
    </row>
    <row r="466" spans="1:30">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c r="Q466" t="s">
        <v>157</v>
      </c>
      <c r="R466" t="s">
        <v>158</v>
      </c>
      <c r="S466" t="s">
        <v>18</v>
      </c>
      <c r="T466">
        <v>-170.035</v>
      </c>
      <c r="U466">
        <v>-313.30200000000002</v>
      </c>
      <c r="V466" s="1">
        <v>-456.56900000000002</v>
      </c>
      <c r="W466">
        <v>-599.83600000000001</v>
      </c>
      <c r="X466" s="4">
        <v>18757</v>
      </c>
      <c r="Y466" t="s">
        <v>159</v>
      </c>
      <c r="Z466" t="s">
        <v>160</v>
      </c>
      <c r="AA466" t="s">
        <v>161</v>
      </c>
      <c r="AB466" t="s">
        <v>162</v>
      </c>
      <c r="AC466" t="s">
        <v>163</v>
      </c>
      <c r="AD466" t="s">
        <v>3905</v>
      </c>
    </row>
    <row r="467" spans="1:30">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c r="Q467" t="s">
        <v>3908</v>
      </c>
      <c r="R467" t="s">
        <v>3909</v>
      </c>
      <c r="S467" t="s">
        <v>2990</v>
      </c>
      <c r="T467" s="2">
        <v>25481</v>
      </c>
      <c r="U467" s="2">
        <v>29972</v>
      </c>
      <c r="V467" s="1">
        <v>7.79</v>
      </c>
      <c r="W467">
        <v>11.58</v>
      </c>
      <c r="X467" s="4">
        <v>21350</v>
      </c>
      <c r="Y467" t="s">
        <v>3831</v>
      </c>
      <c r="Z467" t="s">
        <v>3238</v>
      </c>
      <c r="AA467" t="s">
        <v>3239</v>
      </c>
      <c r="AB467" t="s">
        <v>3240</v>
      </c>
      <c r="AC467" t="s">
        <v>3241</v>
      </c>
      <c r="AD467" t="s">
        <v>3242</v>
      </c>
    </row>
    <row r="468" spans="1:30">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c r="Q468" t="s">
        <v>3912</v>
      </c>
      <c r="R468" t="s">
        <v>3913</v>
      </c>
      <c r="S468" t="s">
        <v>3066</v>
      </c>
      <c r="T468">
        <v>-245.3</v>
      </c>
      <c r="U468">
        <v>-443.64</v>
      </c>
      <c r="V468" s="1">
        <v>-641.98</v>
      </c>
      <c r="W468">
        <v>-840.32</v>
      </c>
      <c r="X468" s="4">
        <v>31539</v>
      </c>
      <c r="Y468" t="s">
        <v>3914</v>
      </c>
      <c r="Z468" t="s">
        <v>3915</v>
      </c>
      <c r="AA468" t="s">
        <v>3916</v>
      </c>
      <c r="AB468" t="s">
        <v>3917</v>
      </c>
      <c r="AC468" t="s">
        <v>3918</v>
      </c>
      <c r="AD468" t="s">
        <v>3919</v>
      </c>
    </row>
    <row r="469" spans="1:30">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c r="Q469" t="s">
        <v>13085</v>
      </c>
      <c r="R469" t="s">
        <v>204</v>
      </c>
      <c r="S469" t="s">
        <v>18</v>
      </c>
      <c r="T469">
        <v>2628</v>
      </c>
      <c r="U469" s="2">
        <v>3457</v>
      </c>
      <c r="V469" s="1">
        <v>8.5399999999999991</v>
      </c>
      <c r="W469">
        <v>12.58</v>
      </c>
      <c r="X469" s="4">
        <v>815</v>
      </c>
      <c r="Y469" t="s">
        <v>205</v>
      </c>
      <c r="Z469" t="s">
        <v>206</v>
      </c>
      <c r="AA469" t="s">
        <v>207</v>
      </c>
      <c r="AB469" t="s">
        <v>208</v>
      </c>
      <c r="AC469" t="s">
        <v>209</v>
      </c>
      <c r="AD469" t="s">
        <v>210</v>
      </c>
    </row>
    <row r="470" spans="1:30">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c r="Q470" t="s">
        <v>3924</v>
      </c>
      <c r="R470" t="s">
        <v>3925</v>
      </c>
      <c r="S470" t="s">
        <v>3777</v>
      </c>
      <c r="T470">
        <v>4799</v>
      </c>
      <c r="U470" s="2">
        <v>6699</v>
      </c>
      <c r="V470" s="1">
        <v>8.5399999999999991</v>
      </c>
      <c r="W470">
        <v>12.48</v>
      </c>
      <c r="X470" s="4">
        <v>6129</v>
      </c>
      <c r="Y470" t="s">
        <v>3926</v>
      </c>
      <c r="Z470" t="s">
        <v>3927</v>
      </c>
      <c r="AA470" t="s">
        <v>3928</v>
      </c>
      <c r="AB470" t="s">
        <v>3929</v>
      </c>
      <c r="AC470" t="s">
        <v>3930</v>
      </c>
      <c r="AD470" t="s">
        <v>13041</v>
      </c>
    </row>
    <row r="471" spans="1:30">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c r="Q471" t="s">
        <v>3933</v>
      </c>
      <c r="R471" t="s">
        <v>3934</v>
      </c>
      <c r="S471" t="s">
        <v>2990</v>
      </c>
      <c r="T471" s="2">
        <v>16499</v>
      </c>
      <c r="U471" s="2">
        <v>19499</v>
      </c>
      <c r="V471" s="1">
        <v>8.18</v>
      </c>
      <c r="W471">
        <v>12.16</v>
      </c>
      <c r="X471" s="4">
        <v>284</v>
      </c>
      <c r="Y471" t="s">
        <v>3077</v>
      </c>
      <c r="Z471" t="s">
        <v>3078</v>
      </c>
      <c r="AA471" t="s">
        <v>3079</v>
      </c>
      <c r="AB471" t="s">
        <v>3080</v>
      </c>
      <c r="AC471" t="s">
        <v>3081</v>
      </c>
      <c r="AD471" t="s">
        <v>3082</v>
      </c>
    </row>
    <row r="472" spans="1:30">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c r="Q472" t="s">
        <v>178</v>
      </c>
      <c r="R472" t="s">
        <v>179</v>
      </c>
      <c r="S472" t="s">
        <v>18</v>
      </c>
      <c r="T472">
        <v>-120.31</v>
      </c>
      <c r="U472">
        <v>-233.672</v>
      </c>
      <c r="V472" s="1">
        <v>-347.03399999999999</v>
      </c>
      <c r="W472">
        <v>-460.39600000000002</v>
      </c>
      <c r="X472" s="4">
        <v>43994</v>
      </c>
      <c r="Y472" t="s">
        <v>180</v>
      </c>
      <c r="Z472" t="s">
        <v>30</v>
      </c>
      <c r="AA472" t="s">
        <v>31</v>
      </c>
      <c r="AB472" t="s">
        <v>32</v>
      </c>
      <c r="AC472" t="s">
        <v>33</v>
      </c>
      <c r="AD472" t="s">
        <v>34</v>
      </c>
    </row>
    <row r="473" spans="1:30">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c r="Q473" t="s">
        <v>13361</v>
      </c>
      <c r="R473" t="s">
        <v>3939</v>
      </c>
      <c r="S473" t="s">
        <v>3940</v>
      </c>
      <c r="T473">
        <v>-121.425</v>
      </c>
      <c r="U473">
        <v>-295.44</v>
      </c>
      <c r="V473" s="1">
        <v>-469.45499999999998</v>
      </c>
      <c r="W473">
        <v>-643.47</v>
      </c>
      <c r="X473" s="4">
        <v>3234</v>
      </c>
      <c r="Y473" t="s">
        <v>3941</v>
      </c>
      <c r="Z473" t="s">
        <v>3942</v>
      </c>
      <c r="AA473" t="s">
        <v>3943</v>
      </c>
      <c r="AB473" t="s">
        <v>13362</v>
      </c>
      <c r="AC473" t="s">
        <v>3945</v>
      </c>
      <c r="AD473" t="s">
        <v>3946</v>
      </c>
    </row>
    <row r="474" spans="1:30">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c r="Q474" t="s">
        <v>183</v>
      </c>
      <c r="R474" t="s">
        <v>184</v>
      </c>
      <c r="S474" t="s">
        <v>18</v>
      </c>
      <c r="T474">
        <v>-95.1</v>
      </c>
      <c r="U474">
        <v>-203.41</v>
      </c>
      <c r="V474" s="1">
        <v>-311.72000000000003</v>
      </c>
      <c r="W474">
        <v>-420.03</v>
      </c>
      <c r="X474" s="4">
        <v>13045</v>
      </c>
      <c r="Y474" t="s">
        <v>185</v>
      </c>
      <c r="Z474" t="s">
        <v>3949</v>
      </c>
      <c r="AA474" t="s">
        <v>3950</v>
      </c>
      <c r="AB474" t="s">
        <v>3951</v>
      </c>
      <c r="AC474" t="s">
        <v>3952</v>
      </c>
      <c r="AD474" t="s">
        <v>3953</v>
      </c>
    </row>
    <row r="475" spans="1:30">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c r="Q475" t="s">
        <v>3956</v>
      </c>
      <c r="R475" t="s">
        <v>3957</v>
      </c>
      <c r="S475" t="s">
        <v>2990</v>
      </c>
      <c r="T475" s="2">
        <v>9499</v>
      </c>
      <c r="U475" s="2">
        <v>10999</v>
      </c>
      <c r="V475" s="1">
        <v>8.01</v>
      </c>
      <c r="W475">
        <v>11.92</v>
      </c>
      <c r="X475" s="4">
        <v>313832</v>
      </c>
      <c r="Y475" t="s">
        <v>3958</v>
      </c>
      <c r="Z475" t="s">
        <v>3253</v>
      </c>
      <c r="AA475" t="s">
        <v>3254</v>
      </c>
      <c r="AB475" t="s">
        <v>13363</v>
      </c>
      <c r="AC475" t="s">
        <v>3256</v>
      </c>
      <c r="AD475" t="s">
        <v>3257</v>
      </c>
    </row>
    <row r="476" spans="1:30">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c r="Q476" t="s">
        <v>3961</v>
      </c>
      <c r="R476" t="s">
        <v>3962</v>
      </c>
      <c r="S476" t="s">
        <v>2948</v>
      </c>
      <c r="T476" s="2">
        <v>16999</v>
      </c>
      <c r="U476" s="2">
        <v>23999</v>
      </c>
      <c r="V476" s="1">
        <v>7.7</v>
      </c>
      <c r="W476">
        <v>11.2</v>
      </c>
      <c r="X476" s="4">
        <v>20879</v>
      </c>
      <c r="Y476" t="s">
        <v>3963</v>
      </c>
      <c r="Z476" t="s">
        <v>3964</v>
      </c>
      <c r="AA476" t="s">
        <v>3965</v>
      </c>
      <c r="AB476" t="s">
        <v>3966</v>
      </c>
      <c r="AC476" t="s">
        <v>3967</v>
      </c>
      <c r="AD476" t="s">
        <v>3968</v>
      </c>
    </row>
    <row r="477" spans="1:30">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c r="Q477" t="s">
        <v>13364</v>
      </c>
      <c r="R477" t="s">
        <v>3972</v>
      </c>
      <c r="S477" t="s">
        <v>3973</v>
      </c>
      <c r="T477">
        <v>2719</v>
      </c>
      <c r="U477" s="2">
        <v>3939</v>
      </c>
      <c r="V477" s="1">
        <v>7.59</v>
      </c>
      <c r="W477">
        <v>10.98</v>
      </c>
      <c r="X477" s="4">
        <v>2646</v>
      </c>
      <c r="Y477" t="s">
        <v>3974</v>
      </c>
      <c r="Z477" t="s">
        <v>3975</v>
      </c>
      <c r="AA477" t="s">
        <v>3976</v>
      </c>
      <c r="AB477" t="s">
        <v>13365</v>
      </c>
      <c r="AC477" t="s">
        <v>3978</v>
      </c>
      <c r="AD477" t="s">
        <v>3979</v>
      </c>
    </row>
    <row r="478" spans="1:30">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c r="Q478" t="s">
        <v>3982</v>
      </c>
      <c r="R478" t="s">
        <v>3983</v>
      </c>
      <c r="S478" t="s">
        <v>3495</v>
      </c>
      <c r="T478">
        <v>2729</v>
      </c>
      <c r="U478" s="2">
        <v>3959</v>
      </c>
      <c r="V478" s="1">
        <v>8.18</v>
      </c>
      <c r="W478">
        <v>11.86</v>
      </c>
      <c r="X478" s="4">
        <v>28978</v>
      </c>
      <c r="Y478" t="s">
        <v>3984</v>
      </c>
      <c r="Z478" t="s">
        <v>3985</v>
      </c>
      <c r="AA478" t="s">
        <v>3986</v>
      </c>
      <c r="AB478" t="s">
        <v>3987</v>
      </c>
      <c r="AC478" t="s">
        <v>3988</v>
      </c>
      <c r="AD478" t="s">
        <v>3989</v>
      </c>
    </row>
    <row r="479" spans="1:30">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c r="Q479" t="s">
        <v>3992</v>
      </c>
      <c r="R479" t="s">
        <v>3993</v>
      </c>
      <c r="S479" t="s">
        <v>2990</v>
      </c>
      <c r="T479" s="2">
        <v>17999</v>
      </c>
      <c r="U479" s="2">
        <v>22499</v>
      </c>
      <c r="V479" s="1">
        <v>7.27</v>
      </c>
      <c r="W479">
        <v>10.74</v>
      </c>
      <c r="X479" s="4">
        <v>3145</v>
      </c>
      <c r="Y479" t="s">
        <v>3994</v>
      </c>
      <c r="Z479" t="s">
        <v>3995</v>
      </c>
      <c r="AA479" t="s">
        <v>3996</v>
      </c>
      <c r="AB479" t="s">
        <v>13366</v>
      </c>
      <c r="AC479" t="s">
        <v>3998</v>
      </c>
      <c r="AD479" t="s">
        <v>3999</v>
      </c>
    </row>
    <row r="480" spans="1:30">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c r="Q480" t="s">
        <v>13087</v>
      </c>
      <c r="R480" t="s">
        <v>234</v>
      </c>
      <c r="S480" t="s">
        <v>18</v>
      </c>
      <c r="T480">
        <v>-25.15</v>
      </c>
      <c r="U480">
        <v>-61.48</v>
      </c>
      <c r="V480" s="1">
        <v>-97.81</v>
      </c>
      <c r="W480">
        <v>-134.13999999999999</v>
      </c>
      <c r="X480" s="4">
        <v>9377</v>
      </c>
      <c r="Y480" t="s">
        <v>235</v>
      </c>
      <c r="Z480" t="s">
        <v>236</v>
      </c>
      <c r="AA480" t="s">
        <v>237</v>
      </c>
      <c r="AB480" t="s">
        <v>13088</v>
      </c>
      <c r="AC480" t="s">
        <v>239</v>
      </c>
      <c r="AD480" t="s">
        <v>240</v>
      </c>
    </row>
    <row r="481" spans="1:30">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c r="Q481" t="s">
        <v>4004</v>
      </c>
      <c r="R481" t="s">
        <v>4005</v>
      </c>
      <c r="S481" t="s">
        <v>3066</v>
      </c>
      <c r="T481">
        <v>1999</v>
      </c>
      <c r="U481" s="2">
        <v>2699</v>
      </c>
      <c r="V481" s="1">
        <v>7.66</v>
      </c>
      <c r="W481">
        <v>11.22</v>
      </c>
      <c r="X481" s="4">
        <v>192589</v>
      </c>
      <c r="Y481" t="s">
        <v>4006</v>
      </c>
      <c r="Z481" t="s">
        <v>3068</v>
      </c>
      <c r="AA481" t="s">
        <v>3069</v>
      </c>
      <c r="AB481" t="s">
        <v>13299</v>
      </c>
      <c r="AC481" t="s">
        <v>3071</v>
      </c>
      <c r="AD481" t="s">
        <v>3072</v>
      </c>
    </row>
    <row r="482" spans="1:30">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c r="Q482" t="s">
        <v>4009</v>
      </c>
      <c r="R482" t="s">
        <v>4010</v>
      </c>
      <c r="S482" t="s">
        <v>3867</v>
      </c>
      <c r="T482">
        <v>-170.375</v>
      </c>
      <c r="U482">
        <v>-373.77</v>
      </c>
      <c r="V482" s="1">
        <v>-577.16499999999996</v>
      </c>
      <c r="W482">
        <v>-780.56</v>
      </c>
      <c r="X482" s="4">
        <v>16557</v>
      </c>
      <c r="Y482" t="s">
        <v>4011</v>
      </c>
      <c r="Z482" t="s">
        <v>4012</v>
      </c>
      <c r="AA482" t="s">
        <v>4013</v>
      </c>
      <c r="AB482" t="s">
        <v>4014</v>
      </c>
      <c r="AC482" t="s">
        <v>4015</v>
      </c>
      <c r="AD482" t="s">
        <v>4016</v>
      </c>
    </row>
    <row r="483" spans="1:30">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c r="Q483" t="s">
        <v>4019</v>
      </c>
      <c r="R483" t="s">
        <v>3462</v>
      </c>
      <c r="S483" t="s">
        <v>2990</v>
      </c>
      <c r="T483" s="2">
        <v>24999</v>
      </c>
      <c r="U483" s="2">
        <v>30499</v>
      </c>
      <c r="V483" s="1">
        <v>7.92</v>
      </c>
      <c r="W483">
        <v>11.74</v>
      </c>
      <c r="X483" s="4">
        <v>18998</v>
      </c>
      <c r="Y483" t="s">
        <v>3463</v>
      </c>
      <c r="Z483" t="s">
        <v>3209</v>
      </c>
      <c r="AA483" t="s">
        <v>3210</v>
      </c>
      <c r="AB483" t="s">
        <v>3211</v>
      </c>
      <c r="AC483" t="s">
        <v>3212</v>
      </c>
      <c r="AD483" t="s">
        <v>3213</v>
      </c>
    </row>
    <row r="484" spans="1:30">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c r="Q484" t="s">
        <v>13367</v>
      </c>
      <c r="R484" t="s">
        <v>4022</v>
      </c>
      <c r="S484" t="s">
        <v>3867</v>
      </c>
      <c r="T484">
        <v>-170.375</v>
      </c>
      <c r="U484">
        <v>-373.77</v>
      </c>
      <c r="V484" s="1">
        <v>-577.16499999999996</v>
      </c>
      <c r="W484">
        <v>-780.56</v>
      </c>
      <c r="X484" s="4">
        <v>16557</v>
      </c>
      <c r="Y484" t="s">
        <v>4023</v>
      </c>
      <c r="Z484" t="s">
        <v>4012</v>
      </c>
      <c r="AA484" t="s">
        <v>4013</v>
      </c>
      <c r="AB484" t="s">
        <v>4014</v>
      </c>
      <c r="AC484" t="s">
        <v>4015</v>
      </c>
      <c r="AD484" t="s">
        <v>4016</v>
      </c>
    </row>
    <row r="485" spans="1:30">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c r="Q485" t="s">
        <v>13368</v>
      </c>
      <c r="R485" t="s">
        <v>4027</v>
      </c>
      <c r="S485" t="s">
        <v>3162</v>
      </c>
      <c r="T485">
        <v>-245.215</v>
      </c>
      <c r="U485">
        <v>-453.53800000000001</v>
      </c>
      <c r="V485" s="1">
        <v>-661.86099999999999</v>
      </c>
      <c r="W485">
        <v>-870.18399999999997</v>
      </c>
      <c r="X485" s="4">
        <v>21916</v>
      </c>
      <c r="Y485" t="s">
        <v>4028</v>
      </c>
      <c r="Z485" t="s">
        <v>4029</v>
      </c>
      <c r="AA485" t="s">
        <v>4030</v>
      </c>
      <c r="AB485" t="s">
        <v>13369</v>
      </c>
      <c r="AC485" t="s">
        <v>4032</v>
      </c>
      <c r="AD485" t="s">
        <v>4033</v>
      </c>
    </row>
    <row r="486" spans="1:30">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c r="Q486" t="s">
        <v>4036</v>
      </c>
      <c r="R486" t="s">
        <v>3221</v>
      </c>
      <c r="S486" t="s">
        <v>2948</v>
      </c>
      <c r="T486" s="2">
        <v>17799</v>
      </c>
      <c r="U486" s="2">
        <v>25599</v>
      </c>
      <c r="V486" s="1">
        <v>7.62</v>
      </c>
      <c r="W486">
        <v>11.04</v>
      </c>
      <c r="X486" s="4">
        <v>29472</v>
      </c>
      <c r="Y486" t="s">
        <v>4037</v>
      </c>
      <c r="Z486" t="s">
        <v>3223</v>
      </c>
      <c r="AA486" t="s">
        <v>3224</v>
      </c>
      <c r="AB486" t="s">
        <v>3225</v>
      </c>
      <c r="AC486" t="s">
        <v>3226</v>
      </c>
      <c r="AD486" t="s">
        <v>3227</v>
      </c>
    </row>
    <row r="487" spans="1:30">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c r="Q487" t="s">
        <v>13370</v>
      </c>
      <c r="R487" t="s">
        <v>4041</v>
      </c>
      <c r="S487" t="s">
        <v>3638</v>
      </c>
      <c r="T487">
        <v>-42.894999999999897</v>
      </c>
      <c r="U487">
        <v>-119.95399999999999</v>
      </c>
      <c r="V487" s="1">
        <v>-197.01300000000001</v>
      </c>
      <c r="W487">
        <v>-274.072</v>
      </c>
      <c r="X487" s="4">
        <v>1949</v>
      </c>
      <c r="Y487" t="s">
        <v>4042</v>
      </c>
      <c r="Z487" t="s">
        <v>4043</v>
      </c>
      <c r="AA487" t="s">
        <v>4044</v>
      </c>
      <c r="AB487" t="s">
        <v>4045</v>
      </c>
      <c r="AC487" t="s">
        <v>4046</v>
      </c>
      <c r="AD487" t="s">
        <v>4047</v>
      </c>
    </row>
    <row r="488" spans="1:30">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c r="Q488" t="s">
        <v>4050</v>
      </c>
      <c r="R488" t="s">
        <v>13371</v>
      </c>
      <c r="S488" t="s">
        <v>18</v>
      </c>
      <c r="T488">
        <v>-65.28</v>
      </c>
      <c r="U488">
        <v>-130.636</v>
      </c>
      <c r="V488" s="1">
        <v>-195.99199999999999</v>
      </c>
      <c r="W488">
        <v>-261.34800000000001</v>
      </c>
      <c r="X488" s="4">
        <v>9377</v>
      </c>
      <c r="Y488" t="s">
        <v>764</v>
      </c>
      <c r="Z488" t="s">
        <v>236</v>
      </c>
      <c r="AA488" t="s">
        <v>237</v>
      </c>
      <c r="AB488" t="s">
        <v>13088</v>
      </c>
      <c r="AC488" t="s">
        <v>239</v>
      </c>
      <c r="AD488" t="s">
        <v>240</v>
      </c>
    </row>
    <row r="489" spans="1:30">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c r="Q489" t="s">
        <v>4054</v>
      </c>
      <c r="R489" t="s">
        <v>4055</v>
      </c>
      <c r="S489" t="s">
        <v>2948</v>
      </c>
      <c r="T489" s="2">
        <v>11499</v>
      </c>
      <c r="U489" s="2">
        <v>14999</v>
      </c>
      <c r="V489" s="1">
        <v>6.56</v>
      </c>
      <c r="W489">
        <v>9.6199999999999992</v>
      </c>
      <c r="X489" s="4">
        <v>37</v>
      </c>
      <c r="Y489" t="s">
        <v>4056</v>
      </c>
      <c r="Z489" t="s">
        <v>4057</v>
      </c>
      <c r="AA489" t="s">
        <v>4058</v>
      </c>
      <c r="AB489" t="s">
        <v>13372</v>
      </c>
      <c r="AC489" t="s">
        <v>4060</v>
      </c>
      <c r="AD489" t="s">
        <v>4061</v>
      </c>
    </row>
    <row r="490" spans="1:30">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c r="Q490" t="s">
        <v>4064</v>
      </c>
      <c r="R490" t="s">
        <v>4065</v>
      </c>
      <c r="S490" t="s">
        <v>3495</v>
      </c>
      <c r="T490">
        <v>-39.774999999999999</v>
      </c>
      <c r="U490">
        <v>-125</v>
      </c>
      <c r="V490" s="1">
        <v>-210.22499999999999</v>
      </c>
      <c r="W490">
        <v>-295.45</v>
      </c>
      <c r="X490" s="4">
        <v>2351</v>
      </c>
      <c r="Y490" t="s">
        <v>4066</v>
      </c>
      <c r="Z490" t="s">
        <v>4067</v>
      </c>
      <c r="AA490" t="s">
        <v>4068</v>
      </c>
      <c r="AB490" t="s">
        <v>13373</v>
      </c>
      <c r="AC490" t="s">
        <v>4070</v>
      </c>
      <c r="AD490" t="s">
        <v>4071</v>
      </c>
    </row>
    <row r="491" spans="1:30">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c r="Q491" t="s">
        <v>13374</v>
      </c>
      <c r="R491" t="s">
        <v>4075</v>
      </c>
      <c r="S491" t="s">
        <v>2990</v>
      </c>
      <c r="T491" s="2">
        <v>26499</v>
      </c>
      <c r="U491" s="2">
        <v>31999</v>
      </c>
      <c r="V491" s="1">
        <v>7.94</v>
      </c>
      <c r="W491">
        <v>11.78</v>
      </c>
      <c r="X491" s="4">
        <v>19253</v>
      </c>
      <c r="Y491" t="s">
        <v>3705</v>
      </c>
      <c r="Z491" t="s">
        <v>3305</v>
      </c>
      <c r="AA491" t="s">
        <v>3306</v>
      </c>
      <c r="AB491" t="s">
        <v>13312</v>
      </c>
      <c r="AC491" t="s">
        <v>3308</v>
      </c>
      <c r="AD491" t="s">
        <v>3309</v>
      </c>
    </row>
    <row r="492" spans="1:30">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c r="Q492" t="s">
        <v>4077</v>
      </c>
      <c r="R492" t="s">
        <v>4078</v>
      </c>
      <c r="S492" t="s">
        <v>2990</v>
      </c>
      <c r="T492" s="2">
        <v>17999</v>
      </c>
      <c r="U492" s="2">
        <v>19999</v>
      </c>
      <c r="V492" s="1">
        <v>7.67</v>
      </c>
      <c r="W492">
        <v>11.44</v>
      </c>
      <c r="X492" s="4">
        <v>2180</v>
      </c>
      <c r="Y492" t="s">
        <v>4079</v>
      </c>
      <c r="Z492" t="s">
        <v>4080</v>
      </c>
      <c r="AA492" t="s">
        <v>4081</v>
      </c>
      <c r="AB492" t="s">
        <v>4082</v>
      </c>
      <c r="AC492" t="s">
        <v>4083</v>
      </c>
      <c r="AD492" t="s">
        <v>4084</v>
      </c>
    </row>
    <row r="493" spans="1:30">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c r="Q493" t="s">
        <v>4087</v>
      </c>
      <c r="R493" t="s">
        <v>4088</v>
      </c>
      <c r="S493" t="s">
        <v>2948</v>
      </c>
      <c r="T493" s="2">
        <v>7999</v>
      </c>
      <c r="U493" s="2">
        <v>10999</v>
      </c>
      <c r="V493" s="1">
        <v>7.2</v>
      </c>
      <c r="W493">
        <v>10.5</v>
      </c>
      <c r="X493" s="4">
        <v>7571</v>
      </c>
      <c r="Y493" t="s">
        <v>4089</v>
      </c>
      <c r="Z493" t="s">
        <v>4090</v>
      </c>
      <c r="AA493" t="s">
        <v>4091</v>
      </c>
      <c r="AB493" t="s">
        <v>4092</v>
      </c>
      <c r="AC493" t="s">
        <v>4093</v>
      </c>
      <c r="AD493" t="s">
        <v>4094</v>
      </c>
    </row>
    <row r="494" spans="1:30">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c r="Q494" t="s">
        <v>4097</v>
      </c>
      <c r="R494" t="s">
        <v>4098</v>
      </c>
      <c r="S494" t="s">
        <v>2948</v>
      </c>
      <c r="T494" s="2">
        <v>10599</v>
      </c>
      <c r="U494" s="2">
        <v>15199</v>
      </c>
      <c r="V494" s="1">
        <v>5.83</v>
      </c>
      <c r="W494">
        <v>8.36</v>
      </c>
      <c r="X494" s="4">
        <v>4415</v>
      </c>
      <c r="Y494" t="s">
        <v>4099</v>
      </c>
      <c r="Z494" t="s">
        <v>3898</v>
      </c>
      <c r="AA494" t="s">
        <v>3899</v>
      </c>
      <c r="AB494" t="s">
        <v>3900</v>
      </c>
      <c r="AC494" t="s">
        <v>3901</v>
      </c>
      <c r="AD494" t="s">
        <v>3902</v>
      </c>
    </row>
    <row r="495" spans="1:30">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c r="Q495" t="s">
        <v>13375</v>
      </c>
      <c r="R495" t="s">
        <v>4103</v>
      </c>
      <c r="S495" t="s">
        <v>3151</v>
      </c>
      <c r="T495">
        <v>-295.3</v>
      </c>
      <c r="U495">
        <v>-573.66</v>
      </c>
      <c r="V495" s="1">
        <v>-852.02</v>
      </c>
      <c r="W495">
        <v>-1130.3800000000001</v>
      </c>
      <c r="X495" s="4">
        <v>18654</v>
      </c>
      <c r="Y495" t="s">
        <v>4104</v>
      </c>
      <c r="Z495" t="s">
        <v>4105</v>
      </c>
      <c r="AA495" t="s">
        <v>4106</v>
      </c>
      <c r="AB495" t="s">
        <v>4107</v>
      </c>
      <c r="AC495" t="s">
        <v>4108</v>
      </c>
      <c r="AD495" t="s">
        <v>4109</v>
      </c>
    </row>
    <row r="496" spans="1:30">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c r="Q496" t="s">
        <v>13376</v>
      </c>
      <c r="R496" t="s">
        <v>4113</v>
      </c>
      <c r="S496" t="s">
        <v>3162</v>
      </c>
      <c r="T496">
        <v>1999</v>
      </c>
      <c r="U496" s="2">
        <v>2899</v>
      </c>
      <c r="V496" s="1">
        <v>7.18</v>
      </c>
      <c r="W496">
        <v>10.36</v>
      </c>
      <c r="X496" s="4">
        <v>3197</v>
      </c>
      <c r="Y496" t="s">
        <v>4114</v>
      </c>
      <c r="Z496" t="s">
        <v>4115</v>
      </c>
      <c r="AA496" t="s">
        <v>4116</v>
      </c>
      <c r="AB496" t="s">
        <v>4117</v>
      </c>
      <c r="AC496" t="s">
        <v>4118</v>
      </c>
      <c r="AD496" t="s">
        <v>4119</v>
      </c>
    </row>
    <row r="497" spans="1:30">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c r="Q497" t="s">
        <v>4122</v>
      </c>
      <c r="R497" t="s">
        <v>4123</v>
      </c>
      <c r="S497" t="s">
        <v>2948</v>
      </c>
      <c r="T497" s="2">
        <v>12181</v>
      </c>
      <c r="U497" s="2">
        <v>17372</v>
      </c>
      <c r="V497" s="1">
        <v>7.26</v>
      </c>
      <c r="W497">
        <v>10.52</v>
      </c>
      <c r="X497" s="4">
        <v>26880</v>
      </c>
      <c r="Y497" t="s">
        <v>4124</v>
      </c>
      <c r="Z497" t="s">
        <v>4125</v>
      </c>
      <c r="AA497" t="s">
        <v>4126</v>
      </c>
      <c r="AB497" t="s">
        <v>4127</v>
      </c>
      <c r="AC497" t="s">
        <v>4128</v>
      </c>
      <c r="AD497" t="s">
        <v>4129</v>
      </c>
    </row>
    <row r="498" spans="1:30">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c r="Q498" t="s">
        <v>13377</v>
      </c>
      <c r="R498" t="s">
        <v>4133</v>
      </c>
      <c r="S498" t="s">
        <v>2948</v>
      </c>
      <c r="T498" s="2">
        <v>12481</v>
      </c>
      <c r="U498" s="2">
        <v>17972</v>
      </c>
      <c r="V498" s="1">
        <v>7.01</v>
      </c>
      <c r="W498">
        <v>10.119999999999999</v>
      </c>
      <c r="X498" s="4">
        <v>21796</v>
      </c>
      <c r="Y498" t="s">
        <v>3056</v>
      </c>
      <c r="Z498" t="s">
        <v>3057</v>
      </c>
      <c r="AA498" t="s">
        <v>3058</v>
      </c>
      <c r="AB498" t="s">
        <v>3059</v>
      </c>
      <c r="AC498" t="s">
        <v>3060</v>
      </c>
      <c r="AD498" t="s">
        <v>3061</v>
      </c>
    </row>
    <row r="499" spans="1:30">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c r="Q499" t="s">
        <v>4136</v>
      </c>
      <c r="R499" t="s">
        <v>4137</v>
      </c>
      <c r="S499" t="s">
        <v>2990</v>
      </c>
      <c r="T499" s="2">
        <v>38981</v>
      </c>
      <c r="U499" s="2">
        <v>47972</v>
      </c>
      <c r="V499" s="1">
        <v>8.3000000000000007</v>
      </c>
      <c r="W499">
        <v>12.3</v>
      </c>
      <c r="X499" s="4">
        <v>9499</v>
      </c>
      <c r="Y499" t="s">
        <v>3801</v>
      </c>
      <c r="Z499" t="s">
        <v>3802</v>
      </c>
      <c r="AA499" t="s">
        <v>3803</v>
      </c>
      <c r="AB499" t="s">
        <v>3804</v>
      </c>
      <c r="AC499" t="s">
        <v>3805</v>
      </c>
      <c r="AD499" t="s">
        <v>3806</v>
      </c>
    </row>
    <row r="500" spans="1:30">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c r="Q500" t="s">
        <v>4140</v>
      </c>
      <c r="R500" t="s">
        <v>4141</v>
      </c>
      <c r="S500" t="s">
        <v>2990</v>
      </c>
      <c r="T500" s="2">
        <v>13999</v>
      </c>
      <c r="U500" s="2">
        <v>14499</v>
      </c>
      <c r="V500" s="1">
        <v>8.16</v>
      </c>
      <c r="W500">
        <v>12.22</v>
      </c>
      <c r="X500" s="4">
        <v>56098</v>
      </c>
      <c r="Y500" t="s">
        <v>4142</v>
      </c>
      <c r="Z500" t="s">
        <v>4143</v>
      </c>
      <c r="AA500" t="s">
        <v>4144</v>
      </c>
      <c r="AB500" t="s">
        <v>4145</v>
      </c>
      <c r="AC500" t="s">
        <v>4146</v>
      </c>
      <c r="AD500" t="s">
        <v>4147</v>
      </c>
    </row>
    <row r="501" spans="1:30">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c r="Q501" t="s">
        <v>4150</v>
      </c>
      <c r="R501" t="s">
        <v>4151</v>
      </c>
      <c r="S501" t="s">
        <v>2990</v>
      </c>
      <c r="T501" s="2">
        <v>24999</v>
      </c>
      <c r="U501" s="2">
        <v>28999</v>
      </c>
      <c r="V501" s="1">
        <v>8.01</v>
      </c>
      <c r="W501">
        <v>11.92</v>
      </c>
      <c r="X501" s="4">
        <v>31822</v>
      </c>
      <c r="Y501" t="s">
        <v>4152</v>
      </c>
      <c r="Z501" t="s">
        <v>4153</v>
      </c>
      <c r="AA501" t="s">
        <v>4154</v>
      </c>
      <c r="AB501" t="s">
        <v>4155</v>
      </c>
      <c r="AC501" t="s">
        <v>4156</v>
      </c>
      <c r="AD501" t="s">
        <v>4157</v>
      </c>
    </row>
    <row r="502" spans="1:30">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c r="Q502" t="s">
        <v>4160</v>
      </c>
      <c r="R502" t="s">
        <v>4161</v>
      </c>
      <c r="S502" t="s">
        <v>2990</v>
      </c>
      <c r="T502" s="2">
        <v>35981</v>
      </c>
      <c r="U502" s="2">
        <v>43972</v>
      </c>
      <c r="V502" s="1">
        <v>8.31</v>
      </c>
      <c r="W502">
        <v>12.32</v>
      </c>
      <c r="X502" s="4">
        <v>9499</v>
      </c>
      <c r="Y502" t="s">
        <v>4162</v>
      </c>
      <c r="Z502" t="s">
        <v>3802</v>
      </c>
      <c r="AA502" t="s">
        <v>3803</v>
      </c>
      <c r="AB502" t="s">
        <v>3804</v>
      </c>
      <c r="AC502" t="s">
        <v>3805</v>
      </c>
      <c r="AD502" t="s">
        <v>3806</v>
      </c>
    </row>
    <row r="503" spans="1:30">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c r="Q503" t="s">
        <v>13378</v>
      </c>
      <c r="R503" t="s">
        <v>4165</v>
      </c>
      <c r="S503" t="s">
        <v>2990</v>
      </c>
      <c r="T503" s="2">
        <v>24999</v>
      </c>
      <c r="U503" s="2">
        <v>30999</v>
      </c>
      <c r="V503" s="1">
        <v>7.88</v>
      </c>
      <c r="W503">
        <v>11.66</v>
      </c>
      <c r="X503" s="4">
        <v>50772</v>
      </c>
      <c r="Y503" t="s">
        <v>4166</v>
      </c>
      <c r="Z503" t="s">
        <v>3650</v>
      </c>
      <c r="AA503" t="s">
        <v>3651</v>
      </c>
      <c r="AB503" t="s">
        <v>3652</v>
      </c>
      <c r="AC503" t="s">
        <v>3653</v>
      </c>
      <c r="AD503" t="s">
        <v>3654</v>
      </c>
    </row>
    <row r="504" spans="1:30">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c r="Q504" t="s">
        <v>4169</v>
      </c>
      <c r="R504" t="s">
        <v>4170</v>
      </c>
      <c r="S504" t="s">
        <v>2948</v>
      </c>
      <c r="T504" s="2">
        <v>8999</v>
      </c>
      <c r="U504" s="2">
        <v>11999</v>
      </c>
      <c r="V504" s="1">
        <v>7.7</v>
      </c>
      <c r="W504">
        <v>11.3</v>
      </c>
      <c r="X504" s="4">
        <v>7148</v>
      </c>
      <c r="Y504" t="s">
        <v>4171</v>
      </c>
      <c r="Z504" t="s">
        <v>4172</v>
      </c>
      <c r="AA504" t="s">
        <v>4173</v>
      </c>
      <c r="AB504" t="s">
        <v>4174</v>
      </c>
      <c r="AC504" t="s">
        <v>4175</v>
      </c>
      <c r="AD504" t="s">
        <v>4176</v>
      </c>
    </row>
    <row r="505" spans="1:30">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c r="Q505" t="s">
        <v>292</v>
      </c>
      <c r="R505" t="s">
        <v>293</v>
      </c>
      <c r="S505" t="s">
        <v>18</v>
      </c>
      <c r="T505">
        <v>-144.85</v>
      </c>
      <c r="U505">
        <v>-333.09</v>
      </c>
      <c r="V505" s="1">
        <v>-521.33000000000004</v>
      </c>
      <c r="W505">
        <v>-709.57</v>
      </c>
      <c r="X505" s="4">
        <v>20850</v>
      </c>
      <c r="Y505" t="s">
        <v>13379</v>
      </c>
      <c r="Z505" t="s">
        <v>4179</v>
      </c>
      <c r="AA505" t="s">
        <v>4180</v>
      </c>
      <c r="AB505" t="s">
        <v>13380</v>
      </c>
      <c r="AC505" t="s">
        <v>4182</v>
      </c>
      <c r="AD505" t="s">
        <v>4183</v>
      </c>
    </row>
    <row r="506" spans="1:30">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c r="Q506" t="s">
        <v>282</v>
      </c>
      <c r="R506" t="s">
        <v>283</v>
      </c>
      <c r="S506" t="s">
        <v>18</v>
      </c>
      <c r="T506">
        <v>3028</v>
      </c>
      <c r="U506" s="2">
        <v>4057</v>
      </c>
      <c r="V506" s="1">
        <v>8.2899999999999991</v>
      </c>
      <c r="W506">
        <v>12.18</v>
      </c>
      <c r="X506" s="4">
        <v>184</v>
      </c>
      <c r="Y506" t="s">
        <v>284</v>
      </c>
      <c r="Z506" t="s">
        <v>285</v>
      </c>
      <c r="AA506" t="s">
        <v>286</v>
      </c>
      <c r="AB506" t="s">
        <v>13090</v>
      </c>
      <c r="AC506" t="s">
        <v>288</v>
      </c>
      <c r="AD506" t="s">
        <v>289</v>
      </c>
    </row>
    <row r="507" spans="1:30">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c r="Q507" t="s">
        <v>4188</v>
      </c>
      <c r="R507" t="s">
        <v>13381</v>
      </c>
      <c r="S507" t="s">
        <v>3162</v>
      </c>
      <c r="T507">
        <v>-159.965</v>
      </c>
      <c r="U507">
        <v>-357.238</v>
      </c>
      <c r="V507" s="1">
        <v>-554.51099999999997</v>
      </c>
      <c r="W507">
        <v>-751.78399999999999</v>
      </c>
      <c r="X507" s="4">
        <v>3492</v>
      </c>
      <c r="Y507" t="s">
        <v>4190</v>
      </c>
      <c r="Z507" t="s">
        <v>4191</v>
      </c>
      <c r="AA507" t="s">
        <v>4192</v>
      </c>
      <c r="AB507" t="s">
        <v>4193</v>
      </c>
      <c r="AC507" t="s">
        <v>4194</v>
      </c>
      <c r="AD507" t="s">
        <v>4195</v>
      </c>
    </row>
    <row r="508" spans="1:30">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c r="Q508" t="s">
        <v>4198</v>
      </c>
      <c r="R508" t="s">
        <v>4199</v>
      </c>
      <c r="S508" t="s">
        <v>2948</v>
      </c>
      <c r="T508" s="2">
        <v>10699</v>
      </c>
      <c r="U508" s="2">
        <v>15399</v>
      </c>
      <c r="V508" s="1">
        <v>5.82</v>
      </c>
      <c r="W508">
        <v>8.34</v>
      </c>
      <c r="X508" s="4">
        <v>4415</v>
      </c>
      <c r="Y508" t="s">
        <v>4200</v>
      </c>
      <c r="Z508" t="s">
        <v>3898</v>
      </c>
      <c r="AA508" t="s">
        <v>3899</v>
      </c>
      <c r="AB508" t="s">
        <v>3900</v>
      </c>
      <c r="AC508" t="s">
        <v>3901</v>
      </c>
      <c r="AD508" t="s">
        <v>3902</v>
      </c>
    </row>
    <row r="509" spans="1:30">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c r="Q509" t="s">
        <v>13382</v>
      </c>
      <c r="R509" t="s">
        <v>4204</v>
      </c>
      <c r="S509" t="s">
        <v>3024</v>
      </c>
      <c r="T509" s="2">
        <v>5011</v>
      </c>
      <c r="U509" s="2">
        <v>6522</v>
      </c>
      <c r="V509" s="1">
        <v>8.3699999999999992</v>
      </c>
      <c r="W509">
        <v>12.34</v>
      </c>
      <c r="X509" s="4">
        <v>67260</v>
      </c>
      <c r="Y509" t="s">
        <v>4205</v>
      </c>
      <c r="Z509" t="s">
        <v>3026</v>
      </c>
      <c r="AA509" t="s">
        <v>3027</v>
      </c>
      <c r="AB509" t="s">
        <v>3028</v>
      </c>
      <c r="AC509" t="s">
        <v>3029</v>
      </c>
      <c r="AD509" t="s">
        <v>3030</v>
      </c>
    </row>
    <row r="510" spans="1:30">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c r="Q510" t="s">
        <v>4208</v>
      </c>
      <c r="R510" t="s">
        <v>2958</v>
      </c>
      <c r="S510" t="s">
        <v>2948</v>
      </c>
      <c r="T510" s="2">
        <v>17999</v>
      </c>
      <c r="U510" s="2">
        <v>25999</v>
      </c>
      <c r="V510" s="1">
        <v>7.8</v>
      </c>
      <c r="W510">
        <v>11.3</v>
      </c>
      <c r="X510" s="4">
        <v>27704</v>
      </c>
      <c r="Y510" t="s">
        <v>3355</v>
      </c>
      <c r="Z510" t="s">
        <v>2960</v>
      </c>
      <c r="AA510" t="s">
        <v>2961</v>
      </c>
      <c r="AB510" t="s">
        <v>13290</v>
      </c>
      <c r="AC510" t="s">
        <v>2963</v>
      </c>
      <c r="AD510" t="s">
        <v>13291</v>
      </c>
    </row>
    <row r="511" spans="1:30">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c r="Q511" t="s">
        <v>4211</v>
      </c>
      <c r="R511" t="s">
        <v>4212</v>
      </c>
      <c r="S511" t="s">
        <v>2990</v>
      </c>
      <c r="T511" s="2">
        <v>24999</v>
      </c>
      <c r="U511" s="2">
        <v>30999</v>
      </c>
      <c r="V511" s="1">
        <v>7.88</v>
      </c>
      <c r="W511">
        <v>11.66</v>
      </c>
      <c r="X511" s="4">
        <v>50772</v>
      </c>
      <c r="Y511" t="s">
        <v>4166</v>
      </c>
      <c r="Z511" t="s">
        <v>3650</v>
      </c>
      <c r="AA511" t="s">
        <v>3651</v>
      </c>
      <c r="AB511" t="s">
        <v>3652</v>
      </c>
      <c r="AC511" t="s">
        <v>3653</v>
      </c>
      <c r="AD511" t="s">
        <v>3654</v>
      </c>
    </row>
    <row r="512" spans="1:30">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c r="Q512" t="s">
        <v>4214</v>
      </c>
      <c r="R512" t="s">
        <v>4215</v>
      </c>
      <c r="S512" t="s">
        <v>2948</v>
      </c>
      <c r="T512" s="2">
        <v>8499</v>
      </c>
      <c r="U512" s="2">
        <v>11999</v>
      </c>
      <c r="V512" s="1">
        <v>7.3</v>
      </c>
      <c r="W512">
        <v>10.6</v>
      </c>
      <c r="X512" s="4">
        <v>92588</v>
      </c>
      <c r="Y512" t="s">
        <v>4216</v>
      </c>
      <c r="Z512" t="s">
        <v>4217</v>
      </c>
      <c r="AA512" t="s">
        <v>4218</v>
      </c>
      <c r="AB512" t="s">
        <v>4219</v>
      </c>
      <c r="AC512" t="s">
        <v>4220</v>
      </c>
      <c r="AD512" t="s">
        <v>4221</v>
      </c>
    </row>
    <row r="513" spans="1:30">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c r="Q513" t="s">
        <v>13383</v>
      </c>
      <c r="R513" t="s">
        <v>4225</v>
      </c>
      <c r="S513" t="s">
        <v>2990</v>
      </c>
      <c r="T513" s="2">
        <v>24999</v>
      </c>
      <c r="U513" s="2">
        <v>28999</v>
      </c>
      <c r="V513" s="1">
        <v>8.01</v>
      </c>
      <c r="W513">
        <v>11.92</v>
      </c>
      <c r="X513" s="4">
        <v>31822</v>
      </c>
      <c r="Y513" t="s">
        <v>4226</v>
      </c>
      <c r="Z513" t="s">
        <v>4153</v>
      </c>
      <c r="AA513" t="s">
        <v>4154</v>
      </c>
      <c r="AB513" t="s">
        <v>4155</v>
      </c>
      <c r="AC513" t="s">
        <v>4156</v>
      </c>
      <c r="AD513" t="s">
        <v>4157</v>
      </c>
    </row>
    <row r="514" spans="1:30">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c r="Q514" t="s">
        <v>4229</v>
      </c>
      <c r="R514" t="s">
        <v>4230</v>
      </c>
      <c r="S514" t="s">
        <v>2948</v>
      </c>
      <c r="T514" s="2">
        <v>14999</v>
      </c>
      <c r="U514" s="2">
        <v>21499</v>
      </c>
      <c r="V514" s="1">
        <v>7.84</v>
      </c>
      <c r="W514">
        <v>11.38</v>
      </c>
      <c r="X514" s="4">
        <v>240</v>
      </c>
      <c r="Y514" t="s">
        <v>4231</v>
      </c>
      <c r="Z514" t="s">
        <v>4232</v>
      </c>
      <c r="AA514" t="s">
        <v>4233</v>
      </c>
      <c r="AB514" t="s">
        <v>4234</v>
      </c>
      <c r="AC514" t="s">
        <v>4235</v>
      </c>
      <c r="AD514" t="s">
        <v>4236</v>
      </c>
    </row>
    <row r="515" spans="1:30">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c r="Q515" t="s">
        <v>4239</v>
      </c>
      <c r="R515" t="s">
        <v>4240</v>
      </c>
      <c r="S515" t="s">
        <v>2948</v>
      </c>
      <c r="T515" s="2">
        <v>8999</v>
      </c>
      <c r="U515" s="2">
        <v>10999</v>
      </c>
      <c r="V515" s="1">
        <v>7.31</v>
      </c>
      <c r="W515">
        <v>10.82</v>
      </c>
      <c r="X515" s="4">
        <v>758</v>
      </c>
      <c r="Y515" t="s">
        <v>4241</v>
      </c>
      <c r="Z515" t="s">
        <v>4242</v>
      </c>
      <c r="AA515" t="s">
        <v>4243</v>
      </c>
      <c r="AB515" t="s">
        <v>13384</v>
      </c>
      <c r="AC515" t="s">
        <v>4245</v>
      </c>
      <c r="AD515" t="s">
        <v>4246</v>
      </c>
    </row>
    <row r="516" spans="1:30">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c r="Q516" t="s">
        <v>13098</v>
      </c>
      <c r="R516" t="s">
        <v>351</v>
      </c>
      <c r="S516" t="s">
        <v>18</v>
      </c>
      <c r="T516">
        <v>-45.174999999999997</v>
      </c>
      <c r="U516">
        <v>-140.286</v>
      </c>
      <c r="V516" s="1">
        <v>-235.39699999999999</v>
      </c>
      <c r="W516">
        <v>-330.50799999999998</v>
      </c>
      <c r="X516" s="4">
        <v>24870</v>
      </c>
      <c r="Y516" t="s">
        <v>352</v>
      </c>
      <c r="Z516" t="s">
        <v>3486</v>
      </c>
      <c r="AA516" t="s">
        <v>3487</v>
      </c>
      <c r="AB516" t="s">
        <v>3488</v>
      </c>
      <c r="AC516" t="s">
        <v>3489</v>
      </c>
      <c r="AD516" t="s">
        <v>3490</v>
      </c>
    </row>
    <row r="517" spans="1:30">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c r="Q517" t="s">
        <v>4251</v>
      </c>
      <c r="R517" t="s">
        <v>4252</v>
      </c>
      <c r="S517" t="s">
        <v>2948</v>
      </c>
      <c r="T517" s="2">
        <v>9499</v>
      </c>
      <c r="U517" s="2">
        <v>12999</v>
      </c>
      <c r="V517" s="1">
        <v>6.82</v>
      </c>
      <c r="W517">
        <v>9.94</v>
      </c>
      <c r="X517" s="4">
        <v>828</v>
      </c>
      <c r="Y517" t="s">
        <v>4253</v>
      </c>
      <c r="Z517" t="s">
        <v>4254</v>
      </c>
      <c r="AA517" t="s">
        <v>4255</v>
      </c>
      <c r="AB517" t="s">
        <v>13385</v>
      </c>
      <c r="AC517" t="s">
        <v>4257</v>
      </c>
      <c r="AD517" t="s">
        <v>4258</v>
      </c>
    </row>
    <row r="518" spans="1:30">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c r="Q518" t="s">
        <v>4261</v>
      </c>
      <c r="R518" t="s">
        <v>4262</v>
      </c>
      <c r="S518" t="s">
        <v>3045</v>
      </c>
      <c r="T518" s="2">
        <v>1861</v>
      </c>
      <c r="U518" s="2">
        <v>2092</v>
      </c>
      <c r="V518" s="1">
        <v>7.86</v>
      </c>
      <c r="W518">
        <v>11.72</v>
      </c>
      <c r="X518" s="4">
        <v>9378</v>
      </c>
      <c r="Y518" t="s">
        <v>4263</v>
      </c>
      <c r="Z518" t="s">
        <v>3838</v>
      </c>
      <c r="AA518" t="s">
        <v>3839</v>
      </c>
      <c r="AB518" t="s">
        <v>3840</v>
      </c>
      <c r="AC518" t="s">
        <v>3841</v>
      </c>
      <c r="AD518" t="s">
        <v>3842</v>
      </c>
    </row>
    <row r="519" spans="1:30">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c r="Q519" t="s">
        <v>4266</v>
      </c>
      <c r="R519" t="s">
        <v>4267</v>
      </c>
      <c r="S519" t="s">
        <v>2948</v>
      </c>
      <c r="T519" s="2">
        <v>18499</v>
      </c>
      <c r="U519" s="2">
        <v>26999</v>
      </c>
      <c r="V519" s="1">
        <v>7.55</v>
      </c>
      <c r="W519">
        <v>10.9</v>
      </c>
      <c r="X519" s="4">
        <v>22638</v>
      </c>
      <c r="Y519" t="s">
        <v>4268</v>
      </c>
      <c r="Z519" t="s">
        <v>3184</v>
      </c>
      <c r="AA519" t="s">
        <v>3185</v>
      </c>
      <c r="AB519" t="s">
        <v>3186</v>
      </c>
      <c r="AC519" t="s">
        <v>3187</v>
      </c>
      <c r="AD519" t="s">
        <v>3188</v>
      </c>
    </row>
    <row r="520" spans="1:30">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c r="Q520" t="s">
        <v>356</v>
      </c>
      <c r="R520" t="s">
        <v>357</v>
      </c>
      <c r="S520" t="s">
        <v>18</v>
      </c>
      <c r="T520">
        <v>2901</v>
      </c>
      <c r="U520" s="2">
        <v>3902</v>
      </c>
      <c r="V520" s="1">
        <v>8.27</v>
      </c>
      <c r="W520">
        <v>12.14</v>
      </c>
      <c r="X520" s="4">
        <v>13552</v>
      </c>
      <c r="Y520" t="s">
        <v>358</v>
      </c>
      <c r="Z520" t="s">
        <v>359</v>
      </c>
      <c r="AA520" t="s">
        <v>360</v>
      </c>
      <c r="AB520" t="s">
        <v>361</v>
      </c>
      <c r="AC520" t="s">
        <v>362</v>
      </c>
      <c r="AD520" t="s">
        <v>363</v>
      </c>
    </row>
    <row r="521" spans="1:30">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c r="Q521" t="s">
        <v>4273</v>
      </c>
      <c r="R521" t="s">
        <v>4274</v>
      </c>
      <c r="S521" t="s">
        <v>3162</v>
      </c>
      <c r="T521">
        <v>-120.31</v>
      </c>
      <c r="U521">
        <v>-253.68199999999999</v>
      </c>
      <c r="V521" s="1">
        <v>-387.05399999999997</v>
      </c>
      <c r="W521">
        <v>-520.42600000000004</v>
      </c>
      <c r="X521" s="4">
        <v>2147</v>
      </c>
      <c r="Y521" t="s">
        <v>4275</v>
      </c>
      <c r="Z521" t="s">
        <v>4276</v>
      </c>
      <c r="AA521" t="s">
        <v>4277</v>
      </c>
      <c r="AB521" t="s">
        <v>4278</v>
      </c>
      <c r="AC521" t="s">
        <v>4279</v>
      </c>
      <c r="AD521" t="s">
        <v>4280</v>
      </c>
    </row>
    <row r="522" spans="1:30">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c r="Q522" t="s">
        <v>4283</v>
      </c>
      <c r="R522" t="s">
        <v>4284</v>
      </c>
      <c r="S522" t="s">
        <v>3777</v>
      </c>
      <c r="T522">
        <v>2099</v>
      </c>
      <c r="U522" s="2">
        <v>2999</v>
      </c>
      <c r="V522" s="1">
        <v>8.25</v>
      </c>
      <c r="W522">
        <v>12</v>
      </c>
      <c r="X522" s="4">
        <v>596</v>
      </c>
      <c r="Y522" t="s">
        <v>4285</v>
      </c>
      <c r="Z522" t="s">
        <v>4286</v>
      </c>
      <c r="AA522" t="s">
        <v>4287</v>
      </c>
      <c r="AB522" t="s">
        <v>4288</v>
      </c>
      <c r="AC522" t="s">
        <v>4289</v>
      </c>
      <c r="AD522" t="s">
        <v>4290</v>
      </c>
    </row>
    <row r="523" spans="1:30">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c r="Q523" t="s">
        <v>4293</v>
      </c>
      <c r="R523" t="s">
        <v>4294</v>
      </c>
      <c r="S523" t="s">
        <v>3638</v>
      </c>
      <c r="T523">
        <v>-34.879999999999903</v>
      </c>
      <c r="U523">
        <v>-107.136</v>
      </c>
      <c r="V523" s="1">
        <v>-179.392</v>
      </c>
      <c r="W523">
        <v>-251.648</v>
      </c>
      <c r="X523" s="4">
        <v>1949</v>
      </c>
      <c r="Y523" t="s">
        <v>4295</v>
      </c>
      <c r="Z523" t="s">
        <v>4043</v>
      </c>
      <c r="AA523" t="s">
        <v>4044</v>
      </c>
      <c r="AB523" t="s">
        <v>4045</v>
      </c>
      <c r="AC523" t="s">
        <v>4046</v>
      </c>
      <c r="AD523" t="s">
        <v>4047</v>
      </c>
    </row>
    <row r="524" spans="1:30">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c r="Q524" t="s">
        <v>13386</v>
      </c>
      <c r="R524" t="s">
        <v>4299</v>
      </c>
      <c r="S524" t="s">
        <v>2990</v>
      </c>
      <c r="T524" s="2">
        <v>17999</v>
      </c>
      <c r="U524" s="2">
        <v>19999</v>
      </c>
      <c r="V524" s="1">
        <v>7.67</v>
      </c>
      <c r="W524">
        <v>11.44</v>
      </c>
      <c r="X524" s="4">
        <v>2180</v>
      </c>
      <c r="Y524" t="s">
        <v>4079</v>
      </c>
      <c r="Z524" t="s">
        <v>4300</v>
      </c>
      <c r="AA524" t="s">
        <v>4301</v>
      </c>
      <c r="AB524" t="s">
        <v>13387</v>
      </c>
      <c r="AC524" t="s">
        <v>4303</v>
      </c>
      <c r="AD524" t="s">
        <v>4304</v>
      </c>
    </row>
    <row r="525" spans="1:30">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c r="Q525" t="s">
        <v>4307</v>
      </c>
      <c r="R525" t="s">
        <v>4308</v>
      </c>
      <c r="S525" t="s">
        <v>3066</v>
      </c>
      <c r="T525">
        <v>-470.27499999999998</v>
      </c>
      <c r="U525">
        <v>-853.61</v>
      </c>
      <c r="V525" s="1">
        <v>-1236.9449999999999</v>
      </c>
      <c r="W525">
        <v>-1620.28</v>
      </c>
      <c r="X525" s="4">
        <v>31539</v>
      </c>
      <c r="Y525" t="s">
        <v>4309</v>
      </c>
      <c r="Z525" t="s">
        <v>3915</v>
      </c>
      <c r="AA525" t="s">
        <v>3916</v>
      </c>
      <c r="AB525" t="s">
        <v>3917</v>
      </c>
      <c r="AC525" t="s">
        <v>3918</v>
      </c>
      <c r="AD525" t="s">
        <v>3919</v>
      </c>
    </row>
    <row r="526" spans="1:30">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c r="Q526" t="s">
        <v>4312</v>
      </c>
      <c r="R526" t="s">
        <v>4313</v>
      </c>
      <c r="S526" t="s">
        <v>3495</v>
      </c>
      <c r="T526">
        <v>-45.000000000000099</v>
      </c>
      <c r="U526">
        <v>-123.29</v>
      </c>
      <c r="V526" s="1">
        <v>-201.58</v>
      </c>
      <c r="W526">
        <v>-279.87</v>
      </c>
      <c r="X526" s="4">
        <v>2451</v>
      </c>
      <c r="Y526" t="s">
        <v>4314</v>
      </c>
      <c r="Z526" t="s">
        <v>4315</v>
      </c>
      <c r="AA526" t="s">
        <v>4316</v>
      </c>
      <c r="AB526" t="s">
        <v>4317</v>
      </c>
      <c r="AC526" t="s">
        <v>4318</v>
      </c>
      <c r="AD526" t="s">
        <v>4319</v>
      </c>
    </row>
    <row r="527" spans="1:30">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c r="Q527" t="s">
        <v>4322</v>
      </c>
      <c r="R527" t="s">
        <v>4323</v>
      </c>
      <c r="S527" t="s">
        <v>2948</v>
      </c>
      <c r="T527" s="2">
        <v>13481</v>
      </c>
      <c r="U527" s="2">
        <v>18972</v>
      </c>
      <c r="V527" s="1">
        <v>7.51</v>
      </c>
      <c r="W527">
        <v>10.92</v>
      </c>
      <c r="X527" s="4">
        <v>154</v>
      </c>
      <c r="Y527" t="s">
        <v>4324</v>
      </c>
      <c r="Z527" t="s">
        <v>3889</v>
      </c>
      <c r="AA527" t="s">
        <v>3890</v>
      </c>
      <c r="AB527" t="s">
        <v>13360</v>
      </c>
      <c r="AC527" t="s">
        <v>13040</v>
      </c>
      <c r="AD527" t="s">
        <v>3892</v>
      </c>
    </row>
    <row r="528" spans="1:30">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c r="Q528" t="s">
        <v>4327</v>
      </c>
      <c r="R528" t="s">
        <v>4328</v>
      </c>
      <c r="S528" t="s">
        <v>4329</v>
      </c>
      <c r="T528">
        <v>3309</v>
      </c>
      <c r="U528" s="2">
        <v>4619</v>
      </c>
      <c r="V528" s="1">
        <v>7.94</v>
      </c>
      <c r="W528">
        <v>11.58</v>
      </c>
      <c r="X528" s="4">
        <v>1193</v>
      </c>
      <c r="Y528" t="s">
        <v>4330</v>
      </c>
      <c r="Z528" t="s">
        <v>4331</v>
      </c>
      <c r="AA528" t="s">
        <v>13388</v>
      </c>
      <c r="AB528" t="s">
        <v>4333</v>
      </c>
      <c r="AC528" t="s">
        <v>4334</v>
      </c>
      <c r="AD528" t="s">
        <v>4335</v>
      </c>
    </row>
    <row r="529" spans="1:30">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c r="Q529" t="s">
        <v>4338</v>
      </c>
      <c r="R529" t="s">
        <v>4339</v>
      </c>
      <c r="S529" t="s">
        <v>3940</v>
      </c>
      <c r="T529">
        <v>3299</v>
      </c>
      <c r="U529" s="2">
        <v>4699</v>
      </c>
      <c r="V529" s="1">
        <v>7.46</v>
      </c>
      <c r="W529">
        <v>10.82</v>
      </c>
      <c r="X529" s="4">
        <v>1475</v>
      </c>
      <c r="Y529" t="s">
        <v>4340</v>
      </c>
      <c r="Z529" t="s">
        <v>4341</v>
      </c>
      <c r="AA529" t="s">
        <v>4342</v>
      </c>
      <c r="AB529" t="s">
        <v>13389</v>
      </c>
      <c r="AC529" t="s">
        <v>4344</v>
      </c>
      <c r="AD529" t="s">
        <v>4345</v>
      </c>
    </row>
    <row r="530" spans="1:30">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c r="Q530" t="s">
        <v>4348</v>
      </c>
      <c r="R530" t="s">
        <v>4349</v>
      </c>
      <c r="S530" t="s">
        <v>3777</v>
      </c>
      <c r="T530">
        <v>-144.85</v>
      </c>
      <c r="U530">
        <v>-333.09</v>
      </c>
      <c r="V530" s="1">
        <v>-521.33000000000004</v>
      </c>
      <c r="W530">
        <v>-709.57</v>
      </c>
      <c r="X530" s="4">
        <v>8891</v>
      </c>
      <c r="Y530" t="s">
        <v>4350</v>
      </c>
      <c r="Z530" t="s">
        <v>4351</v>
      </c>
      <c r="AA530" t="s">
        <v>4352</v>
      </c>
      <c r="AB530" t="s">
        <v>4353</v>
      </c>
      <c r="AC530" t="s">
        <v>4354</v>
      </c>
      <c r="AD530" t="s">
        <v>4355</v>
      </c>
    </row>
    <row r="531" spans="1:30">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c r="Q531" t="s">
        <v>4358</v>
      </c>
      <c r="R531" t="s">
        <v>4359</v>
      </c>
      <c r="S531" t="s">
        <v>3495</v>
      </c>
      <c r="T531">
        <v>-100.61</v>
      </c>
      <c r="U531">
        <v>-212.072</v>
      </c>
      <c r="V531" s="1">
        <v>-323.53399999999999</v>
      </c>
      <c r="W531">
        <v>-434.99599999999998</v>
      </c>
      <c r="X531" s="4">
        <v>104</v>
      </c>
      <c r="Y531" t="s">
        <v>4360</v>
      </c>
      <c r="Z531" t="s">
        <v>4361</v>
      </c>
      <c r="AA531" t="s">
        <v>4362</v>
      </c>
      <c r="AB531" t="s">
        <v>4363</v>
      </c>
      <c r="AC531" t="s">
        <v>4364</v>
      </c>
      <c r="AD531" t="s">
        <v>4365</v>
      </c>
    </row>
    <row r="532" spans="1:30">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c r="Q532" t="s">
        <v>4368</v>
      </c>
      <c r="R532" t="s">
        <v>4369</v>
      </c>
      <c r="S532" t="s">
        <v>2990</v>
      </c>
      <c r="T532" s="2">
        <v>17499</v>
      </c>
      <c r="U532" s="2">
        <v>21999</v>
      </c>
      <c r="V532" s="1">
        <v>7.85</v>
      </c>
      <c r="W532">
        <v>11.6</v>
      </c>
      <c r="X532" s="4">
        <v>6662</v>
      </c>
      <c r="Y532" t="s">
        <v>4370</v>
      </c>
      <c r="Z532" t="s">
        <v>4371</v>
      </c>
      <c r="AA532" t="s">
        <v>4372</v>
      </c>
      <c r="AB532" t="s">
        <v>4373</v>
      </c>
      <c r="AC532" t="s">
        <v>4374</v>
      </c>
      <c r="AD532" t="s">
        <v>4375</v>
      </c>
    </row>
    <row r="533" spans="1:30">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c r="Q533" t="s">
        <v>13390</v>
      </c>
      <c r="R533" t="s">
        <v>4379</v>
      </c>
      <c r="S533" t="s">
        <v>2979</v>
      </c>
      <c r="T533" s="2">
        <v>5819</v>
      </c>
      <c r="U533" s="2">
        <v>7639</v>
      </c>
      <c r="V533" s="1">
        <v>7.54</v>
      </c>
      <c r="W533">
        <v>11.08</v>
      </c>
      <c r="X533" s="4">
        <v>8380</v>
      </c>
      <c r="Y533" t="s">
        <v>4380</v>
      </c>
      <c r="Z533" t="s">
        <v>4381</v>
      </c>
      <c r="AA533" t="s">
        <v>4382</v>
      </c>
      <c r="AB533" t="s">
        <v>13391</v>
      </c>
      <c r="AC533" t="s">
        <v>4384</v>
      </c>
      <c r="AD533" t="s">
        <v>4385</v>
      </c>
    </row>
    <row r="534" spans="1:30">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c r="Q534" t="s">
        <v>4388</v>
      </c>
      <c r="R534" t="s">
        <v>4389</v>
      </c>
      <c r="S534" t="s">
        <v>2990</v>
      </c>
      <c r="T534" s="2">
        <v>24999</v>
      </c>
      <c r="U534" s="2">
        <v>28999</v>
      </c>
      <c r="V534" s="1">
        <v>8.01</v>
      </c>
      <c r="W534">
        <v>11.92</v>
      </c>
      <c r="X534" s="4">
        <v>31822</v>
      </c>
      <c r="Y534" t="s">
        <v>4390</v>
      </c>
      <c r="Z534" t="s">
        <v>4153</v>
      </c>
      <c r="AA534" t="s">
        <v>4154</v>
      </c>
      <c r="AB534" t="s">
        <v>4155</v>
      </c>
      <c r="AC534" t="s">
        <v>4156</v>
      </c>
      <c r="AD534" t="s">
        <v>4157</v>
      </c>
    </row>
    <row r="535" spans="1:30">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c r="Q535" t="s">
        <v>13392</v>
      </c>
      <c r="R535" t="s">
        <v>4394</v>
      </c>
      <c r="S535" t="s">
        <v>2990</v>
      </c>
      <c r="T535" s="2">
        <v>54999</v>
      </c>
      <c r="U535" s="2">
        <v>59999</v>
      </c>
      <c r="V535" s="1">
        <v>8.5</v>
      </c>
      <c r="W535">
        <v>12.7</v>
      </c>
      <c r="X535" s="4">
        <v>3075</v>
      </c>
      <c r="Y535" t="s">
        <v>4395</v>
      </c>
      <c r="Z535" t="s">
        <v>4396</v>
      </c>
      <c r="AA535" t="s">
        <v>4397</v>
      </c>
      <c r="AB535" t="s">
        <v>4398</v>
      </c>
      <c r="AC535" t="s">
        <v>4399</v>
      </c>
      <c r="AD535" t="s">
        <v>4400</v>
      </c>
    </row>
    <row r="536" spans="1:30">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c r="Q536" t="s">
        <v>13393</v>
      </c>
      <c r="R536" t="s">
        <v>4404</v>
      </c>
      <c r="S536" t="s">
        <v>3045</v>
      </c>
      <c r="T536" s="2">
        <v>3399</v>
      </c>
      <c r="U536" s="2">
        <v>3799</v>
      </c>
      <c r="V536" s="1">
        <v>7.67</v>
      </c>
      <c r="W536">
        <v>11.44</v>
      </c>
      <c r="X536" s="4">
        <v>14266</v>
      </c>
      <c r="Y536" t="s">
        <v>4405</v>
      </c>
      <c r="Z536" t="s">
        <v>4406</v>
      </c>
      <c r="AA536" t="s">
        <v>4407</v>
      </c>
      <c r="AB536" t="s">
        <v>4408</v>
      </c>
      <c r="AC536" t="s">
        <v>4409</v>
      </c>
      <c r="AD536" t="s">
        <v>4410</v>
      </c>
    </row>
    <row r="537" spans="1:30">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c r="Q537" t="s">
        <v>4413</v>
      </c>
      <c r="R537" t="s">
        <v>4414</v>
      </c>
      <c r="S537" t="s">
        <v>2948</v>
      </c>
      <c r="T537" s="2">
        <v>10199</v>
      </c>
      <c r="U537" s="2">
        <v>13899</v>
      </c>
      <c r="V537" s="1">
        <v>7.63</v>
      </c>
      <c r="W537">
        <v>11.16</v>
      </c>
      <c r="X537" s="4">
        <v>38879</v>
      </c>
      <c r="Y537" t="s">
        <v>4415</v>
      </c>
      <c r="Z537" t="s">
        <v>4416</v>
      </c>
      <c r="AA537" t="s">
        <v>4417</v>
      </c>
      <c r="AB537" t="s">
        <v>13394</v>
      </c>
      <c r="AC537" t="s">
        <v>13395</v>
      </c>
      <c r="AD537" t="s">
        <v>4420</v>
      </c>
    </row>
    <row r="538" spans="1:30">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c r="Q538" t="s">
        <v>13396</v>
      </c>
      <c r="R538" t="s">
        <v>4424</v>
      </c>
      <c r="S538" t="s">
        <v>4425</v>
      </c>
      <c r="T538" s="2">
        <v>4581</v>
      </c>
      <c r="U538" s="2">
        <v>6172</v>
      </c>
      <c r="V538" s="1">
        <v>7.67</v>
      </c>
      <c r="W538">
        <v>11.24</v>
      </c>
      <c r="X538" s="4">
        <v>97175</v>
      </c>
      <c r="Y538" t="s">
        <v>4426</v>
      </c>
      <c r="Z538" t="s">
        <v>4427</v>
      </c>
      <c r="AA538" t="s">
        <v>4428</v>
      </c>
      <c r="AB538" t="s">
        <v>13397</v>
      </c>
      <c r="AC538" t="s">
        <v>4430</v>
      </c>
      <c r="AD538" t="s">
        <v>4431</v>
      </c>
    </row>
    <row r="539" spans="1:30">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c r="Q539" t="s">
        <v>4434</v>
      </c>
      <c r="R539" t="s">
        <v>4435</v>
      </c>
      <c r="S539" t="s">
        <v>3024</v>
      </c>
      <c r="T539">
        <v>4151</v>
      </c>
      <c r="U539" s="2">
        <v>5902</v>
      </c>
      <c r="V539" s="1">
        <v>8.07</v>
      </c>
      <c r="W539">
        <v>11.74</v>
      </c>
      <c r="X539" s="4">
        <v>67260</v>
      </c>
      <c r="Y539" t="s">
        <v>4436</v>
      </c>
      <c r="Z539" t="s">
        <v>3026</v>
      </c>
      <c r="AA539" t="s">
        <v>3027</v>
      </c>
      <c r="AB539" t="s">
        <v>3028</v>
      </c>
      <c r="AC539" t="s">
        <v>3029</v>
      </c>
      <c r="AD539" t="s">
        <v>3030</v>
      </c>
    </row>
    <row r="540" spans="1:30">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c r="Q540" t="s">
        <v>4438</v>
      </c>
      <c r="R540" t="s">
        <v>4439</v>
      </c>
      <c r="S540" t="s">
        <v>3162</v>
      </c>
      <c r="T540">
        <v>7181</v>
      </c>
      <c r="U540" s="2">
        <v>10372</v>
      </c>
      <c r="V540" s="1">
        <v>6.8</v>
      </c>
      <c r="W540">
        <v>9.8000000000000007</v>
      </c>
      <c r="X540" s="4">
        <v>119</v>
      </c>
      <c r="Y540" t="s">
        <v>4440</v>
      </c>
      <c r="Z540" t="s">
        <v>4441</v>
      </c>
      <c r="AA540" t="s">
        <v>4442</v>
      </c>
      <c r="AB540" t="s">
        <v>4443</v>
      </c>
      <c r="AC540" t="s">
        <v>4444</v>
      </c>
      <c r="AD540" t="s">
        <v>4445</v>
      </c>
    </row>
    <row r="541" spans="1:30">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c r="Q541" t="s">
        <v>13398</v>
      </c>
      <c r="R541" t="s">
        <v>4449</v>
      </c>
      <c r="S541" t="s">
        <v>4450</v>
      </c>
      <c r="T541">
        <v>-70.2</v>
      </c>
      <c r="U541">
        <v>-128.51</v>
      </c>
      <c r="V541" s="1">
        <v>-186.82</v>
      </c>
      <c r="W541">
        <v>-245.13</v>
      </c>
      <c r="X541" s="4">
        <v>10833</v>
      </c>
      <c r="Y541" t="s">
        <v>4451</v>
      </c>
      <c r="Z541" t="s">
        <v>4452</v>
      </c>
      <c r="AA541" t="s">
        <v>4453</v>
      </c>
      <c r="AB541" t="s">
        <v>4454</v>
      </c>
      <c r="AC541" t="s">
        <v>4455</v>
      </c>
      <c r="AD541" t="s">
        <v>4456</v>
      </c>
    </row>
    <row r="542" spans="1:30">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c r="Q542" t="s">
        <v>496</v>
      </c>
      <c r="R542" t="s">
        <v>497</v>
      </c>
      <c r="S542" t="s">
        <v>18</v>
      </c>
      <c r="T542">
        <v>3401</v>
      </c>
      <c r="U542" s="2">
        <v>4702</v>
      </c>
      <c r="V542" s="1">
        <v>7.98</v>
      </c>
      <c r="W542">
        <v>11.66</v>
      </c>
      <c r="X542" s="4">
        <v>8188</v>
      </c>
      <c r="Y542" t="s">
        <v>498</v>
      </c>
      <c r="Z542" t="s">
        <v>499</v>
      </c>
      <c r="AA542" t="s">
        <v>500</v>
      </c>
      <c r="AB542" t="s">
        <v>13109</v>
      </c>
      <c r="AC542" t="s">
        <v>502</v>
      </c>
      <c r="AD542" t="s">
        <v>503</v>
      </c>
    </row>
    <row r="543" spans="1:30">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c r="Q543" t="s">
        <v>13399</v>
      </c>
      <c r="R543" t="s">
        <v>4462</v>
      </c>
      <c r="S543" t="s">
        <v>3045</v>
      </c>
      <c r="T543" s="2">
        <v>6799</v>
      </c>
      <c r="U543" s="2">
        <v>8299</v>
      </c>
      <c r="V543" s="1">
        <v>6.72</v>
      </c>
      <c r="W543">
        <v>9.94</v>
      </c>
      <c r="X543" s="4">
        <v>1641</v>
      </c>
      <c r="Y543" t="s">
        <v>4463</v>
      </c>
      <c r="Z543" t="s">
        <v>4464</v>
      </c>
      <c r="AA543" t="s">
        <v>4465</v>
      </c>
      <c r="AB543" t="s">
        <v>4466</v>
      </c>
      <c r="AC543" t="s">
        <v>4467</v>
      </c>
      <c r="AD543" t="s">
        <v>4468</v>
      </c>
    </row>
    <row r="544" spans="1:30">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c r="Q544" t="s">
        <v>4471</v>
      </c>
      <c r="R544" t="s">
        <v>4472</v>
      </c>
      <c r="S544" t="s">
        <v>3973</v>
      </c>
      <c r="T544">
        <v>3599</v>
      </c>
      <c r="U544" s="2">
        <v>5299</v>
      </c>
      <c r="V544" s="1">
        <v>7.1</v>
      </c>
      <c r="W544">
        <v>10.199999999999999</v>
      </c>
      <c r="X544" s="4">
        <v>4740</v>
      </c>
      <c r="Y544" t="s">
        <v>4473</v>
      </c>
      <c r="Z544" t="s">
        <v>4474</v>
      </c>
      <c r="AA544" t="s">
        <v>4475</v>
      </c>
      <c r="AB544" t="s">
        <v>4476</v>
      </c>
      <c r="AC544" t="s">
        <v>4477</v>
      </c>
      <c r="AD544" t="s">
        <v>4478</v>
      </c>
    </row>
    <row r="545" spans="1:30">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c r="Q545" t="s">
        <v>4481</v>
      </c>
      <c r="R545" t="s">
        <v>4482</v>
      </c>
      <c r="S545" t="s">
        <v>2990</v>
      </c>
      <c r="T545" s="2">
        <v>41999</v>
      </c>
      <c r="U545" s="2">
        <v>50999</v>
      </c>
      <c r="V545" s="1">
        <v>7.53</v>
      </c>
      <c r="W545">
        <v>11.16</v>
      </c>
      <c r="X545" s="4">
        <v>8866</v>
      </c>
      <c r="Y545" t="s">
        <v>4483</v>
      </c>
      <c r="Z545" t="s">
        <v>4484</v>
      </c>
      <c r="AA545" t="s">
        <v>4485</v>
      </c>
      <c r="AB545" t="s">
        <v>4486</v>
      </c>
      <c r="AC545" t="s">
        <v>4487</v>
      </c>
      <c r="AD545" t="s">
        <v>4488</v>
      </c>
    </row>
    <row r="546" spans="1:30">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c r="Q546" t="s">
        <v>13400</v>
      </c>
      <c r="R546" t="s">
        <v>4492</v>
      </c>
      <c r="S546" t="s">
        <v>2990</v>
      </c>
      <c r="T546" s="2">
        <v>49990</v>
      </c>
      <c r="U546" s="2">
        <v>59990</v>
      </c>
      <c r="V546" s="1">
        <v>8.35</v>
      </c>
      <c r="W546">
        <v>12.4</v>
      </c>
      <c r="X546" s="4">
        <v>8399</v>
      </c>
      <c r="Y546" t="s">
        <v>4493</v>
      </c>
      <c r="Z546" t="s">
        <v>4494</v>
      </c>
      <c r="AA546" t="s">
        <v>4495</v>
      </c>
      <c r="AB546" t="s">
        <v>4496</v>
      </c>
      <c r="AC546" t="s">
        <v>4497</v>
      </c>
      <c r="AD546" t="s">
        <v>4498</v>
      </c>
    </row>
    <row r="547" spans="1:30">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c r="Q547" t="s">
        <v>4501</v>
      </c>
      <c r="R547" t="s">
        <v>4502</v>
      </c>
      <c r="S547" t="s">
        <v>2948</v>
      </c>
      <c r="T547">
        <v>3717</v>
      </c>
      <c r="U547" s="2">
        <v>5435</v>
      </c>
      <c r="V547" s="1">
        <v>4.74</v>
      </c>
      <c r="W547">
        <v>6.68</v>
      </c>
      <c r="X547" s="4">
        <v>87</v>
      </c>
      <c r="Y547" t="s">
        <v>4503</v>
      </c>
      <c r="Z547" t="s">
        <v>4504</v>
      </c>
      <c r="AA547" t="s">
        <v>4505</v>
      </c>
      <c r="AB547" t="s">
        <v>4506</v>
      </c>
      <c r="AC547" t="s">
        <v>4507</v>
      </c>
      <c r="AD547" t="s">
        <v>4508</v>
      </c>
    </row>
    <row r="548" spans="1:30">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c r="Q548" t="s">
        <v>4511</v>
      </c>
      <c r="R548" t="s">
        <v>4512</v>
      </c>
      <c r="S548" t="s">
        <v>2990</v>
      </c>
      <c r="T548" s="2">
        <v>16000</v>
      </c>
      <c r="U548" s="2">
        <v>20001</v>
      </c>
      <c r="V548" s="1">
        <v>7.27</v>
      </c>
      <c r="W548">
        <v>10.74</v>
      </c>
      <c r="X548" s="4">
        <v>125</v>
      </c>
      <c r="Y548" t="s">
        <v>13401</v>
      </c>
      <c r="Z548" t="s">
        <v>4514</v>
      </c>
      <c r="AA548" t="s">
        <v>4515</v>
      </c>
      <c r="AB548" t="s">
        <v>4516</v>
      </c>
      <c r="AC548" t="s">
        <v>4517</v>
      </c>
      <c r="AD548" t="s">
        <v>4518</v>
      </c>
    </row>
    <row r="549" spans="1:30">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c r="Q549" t="s">
        <v>4521</v>
      </c>
      <c r="R549" t="s">
        <v>4522</v>
      </c>
      <c r="S549" t="s">
        <v>2948</v>
      </c>
      <c r="T549">
        <v>-119.625</v>
      </c>
      <c r="U549">
        <v>-292.8</v>
      </c>
      <c r="V549" s="1">
        <v>-465.97500000000002</v>
      </c>
      <c r="W549">
        <v>-639.15</v>
      </c>
      <c r="X549" s="4">
        <v>38</v>
      </c>
      <c r="Y549" t="s">
        <v>4523</v>
      </c>
      <c r="Z549" t="s">
        <v>4524</v>
      </c>
      <c r="AA549" t="s">
        <v>4525</v>
      </c>
      <c r="AB549" t="s">
        <v>4526</v>
      </c>
      <c r="AC549" t="s">
        <v>4527</v>
      </c>
      <c r="AD549" t="s">
        <v>4528</v>
      </c>
    </row>
    <row r="550" spans="1:30">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c r="Q550" t="s">
        <v>4531</v>
      </c>
      <c r="R550" t="s">
        <v>13402</v>
      </c>
      <c r="S550" t="s">
        <v>3777</v>
      </c>
      <c r="T550">
        <v>-144.94999999999999</v>
      </c>
      <c r="U550">
        <v>-293.20999999999998</v>
      </c>
      <c r="V550" s="1">
        <v>-441.47</v>
      </c>
      <c r="W550">
        <v>-589.73</v>
      </c>
      <c r="X550" s="4">
        <v>4674</v>
      </c>
      <c r="Y550" t="s">
        <v>4533</v>
      </c>
      <c r="Z550" t="s">
        <v>4534</v>
      </c>
      <c r="AA550" t="s">
        <v>4535</v>
      </c>
      <c r="AB550" t="s">
        <v>13403</v>
      </c>
      <c r="AC550" t="s">
        <v>4537</v>
      </c>
      <c r="AD550" t="s">
        <v>4538</v>
      </c>
    </row>
    <row r="551" spans="1:30">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c r="Q551" t="s">
        <v>4541</v>
      </c>
      <c r="R551" t="s">
        <v>4542</v>
      </c>
      <c r="S551" t="s">
        <v>2948</v>
      </c>
      <c r="T551">
        <v>3299</v>
      </c>
      <c r="U551" s="2">
        <v>4699</v>
      </c>
      <c r="V551" s="1">
        <v>7.46</v>
      </c>
      <c r="W551">
        <v>10.82</v>
      </c>
      <c r="X551" s="4">
        <v>412</v>
      </c>
      <c r="Y551" t="s">
        <v>4543</v>
      </c>
      <c r="Z551" t="s">
        <v>4544</v>
      </c>
      <c r="AA551" t="s">
        <v>4545</v>
      </c>
      <c r="AB551" t="s">
        <v>4546</v>
      </c>
      <c r="AC551" t="s">
        <v>4547</v>
      </c>
      <c r="AD551" t="s">
        <v>4548</v>
      </c>
    </row>
    <row r="552" spans="1:30">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c r="Q552" t="s">
        <v>13404</v>
      </c>
      <c r="R552" t="s">
        <v>4552</v>
      </c>
      <c r="S552" t="s">
        <v>2948</v>
      </c>
      <c r="T552">
        <v>6099</v>
      </c>
      <c r="U552" s="2">
        <v>8699</v>
      </c>
      <c r="V552" s="1">
        <v>5.26</v>
      </c>
      <c r="W552">
        <v>7.52</v>
      </c>
      <c r="X552" s="4">
        <v>681</v>
      </c>
      <c r="Y552" t="s">
        <v>4553</v>
      </c>
      <c r="Z552" t="s">
        <v>4554</v>
      </c>
      <c r="AA552" t="s">
        <v>4555</v>
      </c>
      <c r="AB552" t="s">
        <v>13405</v>
      </c>
      <c r="AC552" t="s">
        <v>4557</v>
      </c>
      <c r="AD552" t="s">
        <v>4558</v>
      </c>
    </row>
    <row r="553" spans="1:30">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c r="Q553" t="s">
        <v>4561</v>
      </c>
      <c r="R553" t="s">
        <v>4562</v>
      </c>
      <c r="S553" t="s">
        <v>2979</v>
      </c>
      <c r="T553" s="2">
        <v>5399</v>
      </c>
      <c r="U553" s="2">
        <v>7299</v>
      </c>
      <c r="V553" s="1">
        <v>7.46</v>
      </c>
      <c r="W553">
        <v>10.92</v>
      </c>
      <c r="X553" s="4">
        <v>36384</v>
      </c>
      <c r="Y553" t="s">
        <v>4563</v>
      </c>
      <c r="Z553" t="s">
        <v>4564</v>
      </c>
      <c r="AA553" t="s">
        <v>4565</v>
      </c>
      <c r="AB553" t="s">
        <v>4566</v>
      </c>
      <c r="AC553" t="s">
        <v>4567</v>
      </c>
      <c r="AD553" t="s">
        <v>4568</v>
      </c>
    </row>
    <row r="554" spans="1:30">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c r="Q554" t="s">
        <v>13406</v>
      </c>
      <c r="R554" t="s">
        <v>4572</v>
      </c>
      <c r="S554" t="s">
        <v>4573</v>
      </c>
      <c r="T554">
        <v>-55.659999999999798</v>
      </c>
      <c r="U554">
        <v>-190.30199999999999</v>
      </c>
      <c r="V554" s="1">
        <v>-324.94400000000098</v>
      </c>
      <c r="W554">
        <v>-459.58600000000098</v>
      </c>
      <c r="X554" s="4">
        <v>6491</v>
      </c>
      <c r="Y554" t="s">
        <v>4574</v>
      </c>
      <c r="Z554" t="s">
        <v>4575</v>
      </c>
      <c r="AA554" t="s">
        <v>4576</v>
      </c>
      <c r="AB554" t="s">
        <v>4577</v>
      </c>
      <c r="AC554" t="s">
        <v>4578</v>
      </c>
      <c r="AD554" t="s">
        <v>4579</v>
      </c>
    </row>
    <row r="555" spans="1:30">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c r="Q555" t="s">
        <v>4582</v>
      </c>
      <c r="R555" t="s">
        <v>4583</v>
      </c>
      <c r="S555" t="s">
        <v>2948</v>
      </c>
      <c r="T555" s="2">
        <v>9999</v>
      </c>
      <c r="U555" s="2">
        <v>12999</v>
      </c>
      <c r="V555" s="1">
        <v>7.77</v>
      </c>
      <c r="W555">
        <v>11.44</v>
      </c>
      <c r="X555" s="4">
        <v>10229</v>
      </c>
      <c r="Y555" t="s">
        <v>4584</v>
      </c>
      <c r="Z555" t="s">
        <v>4585</v>
      </c>
      <c r="AA555" t="s">
        <v>4586</v>
      </c>
      <c r="AB555" t="s">
        <v>4587</v>
      </c>
      <c r="AC555" t="s">
        <v>4588</v>
      </c>
      <c r="AD555" t="s">
        <v>4589</v>
      </c>
    </row>
    <row r="556" spans="1:30">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c r="Q556" t="s">
        <v>4592</v>
      </c>
      <c r="R556" t="s">
        <v>4165</v>
      </c>
      <c r="S556" t="s">
        <v>2990</v>
      </c>
      <c r="T556" s="2">
        <v>24999</v>
      </c>
      <c r="U556" s="2">
        <v>30999</v>
      </c>
      <c r="V556" s="1">
        <v>7.88</v>
      </c>
      <c r="W556">
        <v>11.66</v>
      </c>
      <c r="X556" s="4">
        <v>50772</v>
      </c>
      <c r="Y556" t="s">
        <v>4166</v>
      </c>
      <c r="Z556" t="s">
        <v>3650</v>
      </c>
      <c r="AA556" t="s">
        <v>3651</v>
      </c>
      <c r="AB556" t="s">
        <v>3652</v>
      </c>
      <c r="AC556" t="s">
        <v>3653</v>
      </c>
      <c r="AD556" t="s">
        <v>3654</v>
      </c>
    </row>
    <row r="557" spans="1:30">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c r="Q557" t="s">
        <v>4594</v>
      </c>
      <c r="R557" t="s">
        <v>4595</v>
      </c>
      <c r="S557" t="s">
        <v>3973</v>
      </c>
      <c r="T557" s="2">
        <v>3599</v>
      </c>
      <c r="U557" s="2">
        <v>4599</v>
      </c>
      <c r="V557" s="1">
        <v>8.2200000000000006</v>
      </c>
      <c r="W557">
        <v>12.14</v>
      </c>
      <c r="X557" s="4">
        <v>1801</v>
      </c>
      <c r="Y557" t="s">
        <v>4596</v>
      </c>
      <c r="Z557" t="s">
        <v>4597</v>
      </c>
      <c r="AA557" t="s">
        <v>4598</v>
      </c>
      <c r="AB557" t="s">
        <v>4599</v>
      </c>
      <c r="AC557" t="s">
        <v>4600</v>
      </c>
      <c r="AD557" t="s">
        <v>4601</v>
      </c>
    </row>
    <row r="558" spans="1:30">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c r="Q558" t="s">
        <v>4604</v>
      </c>
      <c r="R558" t="s">
        <v>4605</v>
      </c>
      <c r="S558" t="s">
        <v>3162</v>
      </c>
      <c r="T558">
        <v>1699</v>
      </c>
      <c r="U558" s="2">
        <v>2199</v>
      </c>
      <c r="V558" s="1">
        <v>7.58</v>
      </c>
      <c r="W558">
        <v>11.16</v>
      </c>
      <c r="X558" s="4">
        <v>14404</v>
      </c>
      <c r="Y558" t="s">
        <v>4606</v>
      </c>
      <c r="Z558" t="s">
        <v>3666</v>
      </c>
      <c r="AA558" t="s">
        <v>3667</v>
      </c>
      <c r="AB558" t="s">
        <v>3668</v>
      </c>
      <c r="AC558" t="s">
        <v>3669</v>
      </c>
      <c r="AD558" t="s">
        <v>3670</v>
      </c>
    </row>
    <row r="559" spans="1:30">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c r="Q559" t="s">
        <v>4609</v>
      </c>
      <c r="R559" t="s">
        <v>4610</v>
      </c>
      <c r="S559" t="s">
        <v>4611</v>
      </c>
      <c r="T559">
        <v>-44.649999999999899</v>
      </c>
      <c r="U559">
        <v>-172.84</v>
      </c>
      <c r="V559" s="1">
        <v>-301.02999999999997</v>
      </c>
      <c r="W559">
        <v>-429.22</v>
      </c>
      <c r="X559" s="4">
        <v>305</v>
      </c>
      <c r="Y559" t="s">
        <v>4612</v>
      </c>
      <c r="Z559" t="s">
        <v>4613</v>
      </c>
      <c r="AA559" t="s">
        <v>4614</v>
      </c>
      <c r="AB559" t="s">
        <v>13407</v>
      </c>
      <c r="AC559" t="s">
        <v>4616</v>
      </c>
      <c r="AD559" t="s">
        <v>4617</v>
      </c>
    </row>
    <row r="560" spans="1:30">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c r="Q560" t="s">
        <v>13408</v>
      </c>
      <c r="R560" t="s">
        <v>4621</v>
      </c>
      <c r="S560" t="s">
        <v>2990</v>
      </c>
      <c r="T560" s="2">
        <v>12083</v>
      </c>
      <c r="U560" s="2">
        <v>14167</v>
      </c>
      <c r="V560" s="1">
        <v>8.39</v>
      </c>
      <c r="W560">
        <v>12.48</v>
      </c>
      <c r="X560" s="4">
        <v>1376</v>
      </c>
      <c r="Y560" t="s">
        <v>4622</v>
      </c>
      <c r="Z560" t="s">
        <v>4623</v>
      </c>
      <c r="AA560" t="s">
        <v>4624</v>
      </c>
      <c r="AB560" t="s">
        <v>4625</v>
      </c>
      <c r="AC560" t="s">
        <v>4626</v>
      </c>
      <c r="AD560" t="s">
        <v>4627</v>
      </c>
    </row>
    <row r="561" spans="1:30">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c r="Q561" t="s">
        <v>4630</v>
      </c>
      <c r="R561" t="s">
        <v>4631</v>
      </c>
      <c r="S561" t="s">
        <v>2948</v>
      </c>
      <c r="T561" s="2">
        <v>14499</v>
      </c>
      <c r="U561" s="2">
        <v>20999</v>
      </c>
      <c r="V561" s="1">
        <v>7.59</v>
      </c>
      <c r="W561">
        <v>10.98</v>
      </c>
      <c r="X561" s="4">
        <v>22638</v>
      </c>
      <c r="Y561" t="s">
        <v>4632</v>
      </c>
      <c r="Z561" t="s">
        <v>3184</v>
      </c>
      <c r="AA561" t="s">
        <v>3185</v>
      </c>
      <c r="AB561" t="s">
        <v>3186</v>
      </c>
      <c r="AC561" t="s">
        <v>3187</v>
      </c>
      <c r="AD561" t="s">
        <v>3188</v>
      </c>
    </row>
    <row r="562" spans="1:30">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c r="Q562" t="s">
        <v>4635</v>
      </c>
      <c r="R562" t="s">
        <v>4636</v>
      </c>
      <c r="S562" t="s">
        <v>3045</v>
      </c>
      <c r="T562" s="2">
        <v>1443</v>
      </c>
      <c r="U562" s="2">
        <v>1637</v>
      </c>
      <c r="V562" s="1">
        <v>7.44</v>
      </c>
      <c r="W562">
        <v>11.08</v>
      </c>
      <c r="X562" s="4">
        <v>2352</v>
      </c>
      <c r="Y562" t="s">
        <v>4637</v>
      </c>
      <c r="Z562" t="s">
        <v>4638</v>
      </c>
      <c r="AA562" t="s">
        <v>4639</v>
      </c>
      <c r="AB562" t="s">
        <v>4640</v>
      </c>
      <c r="AC562" t="s">
        <v>4641</v>
      </c>
      <c r="AD562" t="s">
        <v>4642</v>
      </c>
    </row>
    <row r="563" spans="1:30">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c r="Q563" t="s">
        <v>4645</v>
      </c>
      <c r="R563" t="s">
        <v>13409</v>
      </c>
      <c r="S563" t="s">
        <v>3777</v>
      </c>
      <c r="T563">
        <v>-70.325000000000003</v>
      </c>
      <c r="U563">
        <v>-173.86</v>
      </c>
      <c r="V563" s="1">
        <v>-277.39499999999998</v>
      </c>
      <c r="W563">
        <v>-380.93</v>
      </c>
      <c r="X563" s="4">
        <v>714</v>
      </c>
      <c r="Y563" t="s">
        <v>4647</v>
      </c>
      <c r="Z563" t="s">
        <v>4648</v>
      </c>
      <c r="AA563" t="s">
        <v>4649</v>
      </c>
      <c r="AB563" t="s">
        <v>13410</v>
      </c>
      <c r="AC563" t="s">
        <v>4651</v>
      </c>
      <c r="AD563" t="s">
        <v>4652</v>
      </c>
    </row>
    <row r="564" spans="1:30">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c r="Q564" t="s">
        <v>652</v>
      </c>
      <c r="R564" t="s">
        <v>653</v>
      </c>
      <c r="S564" t="s">
        <v>18</v>
      </c>
      <c r="T564">
        <v>-104.855</v>
      </c>
      <c r="U564">
        <v>-239.196</v>
      </c>
      <c r="V564" s="1">
        <v>-373.537000000001</v>
      </c>
      <c r="W564">
        <v>-507.87800000000101</v>
      </c>
      <c r="X564" s="4">
        <v>20052</v>
      </c>
      <c r="Y564" t="s">
        <v>654</v>
      </c>
      <c r="Z564" t="s">
        <v>655</v>
      </c>
      <c r="AA564" t="s">
        <v>656</v>
      </c>
      <c r="AB564" t="s">
        <v>657</v>
      </c>
      <c r="AC564" t="s">
        <v>658</v>
      </c>
      <c r="AD564" t="s">
        <v>659</v>
      </c>
    </row>
    <row r="565" spans="1:30">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c r="Q565" t="s">
        <v>4657</v>
      </c>
      <c r="R565" t="s">
        <v>4658</v>
      </c>
      <c r="S565" t="s">
        <v>3973</v>
      </c>
      <c r="T565">
        <v>3124</v>
      </c>
      <c r="U565" s="2">
        <v>4449</v>
      </c>
      <c r="V565" s="1">
        <v>7.86</v>
      </c>
      <c r="W565">
        <v>11.42</v>
      </c>
      <c r="X565" s="4">
        <v>1454</v>
      </c>
      <c r="Y565" t="s">
        <v>4659</v>
      </c>
      <c r="Z565" t="s">
        <v>4660</v>
      </c>
      <c r="AA565" t="s">
        <v>4661</v>
      </c>
      <c r="AB565" t="s">
        <v>13411</v>
      </c>
      <c r="AC565" t="s">
        <v>4663</v>
      </c>
      <c r="AD565" t="s">
        <v>13042</v>
      </c>
    </row>
    <row r="566" spans="1:30">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c r="Q566" t="s">
        <v>687</v>
      </c>
      <c r="R566" t="s">
        <v>688</v>
      </c>
      <c r="S566" t="s">
        <v>18</v>
      </c>
      <c r="T566">
        <v>-53.115000000000002</v>
      </c>
      <c r="U566">
        <v>-136.238</v>
      </c>
      <c r="V566" s="1">
        <v>-219.36099999999999</v>
      </c>
      <c r="W566">
        <v>-302.48399999999998</v>
      </c>
      <c r="X566" s="4">
        <v>7732</v>
      </c>
      <c r="Y566" t="s">
        <v>689</v>
      </c>
      <c r="Z566" t="s">
        <v>690</v>
      </c>
      <c r="AA566" t="s">
        <v>691</v>
      </c>
      <c r="AB566" t="s">
        <v>692</v>
      </c>
      <c r="AC566" t="s">
        <v>693</v>
      </c>
      <c r="AD566" t="s">
        <v>694</v>
      </c>
    </row>
    <row r="567" spans="1:30">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c r="Q567" t="s">
        <v>13412</v>
      </c>
      <c r="R567" t="s">
        <v>4669</v>
      </c>
      <c r="S567" t="s">
        <v>3162</v>
      </c>
      <c r="T567">
        <v>-115.3</v>
      </c>
      <c r="U567">
        <v>-245.67</v>
      </c>
      <c r="V567" s="1">
        <v>-376.04</v>
      </c>
      <c r="W567">
        <v>-506.41</v>
      </c>
      <c r="X567" s="4">
        <v>2147</v>
      </c>
      <c r="Y567" t="s">
        <v>4670</v>
      </c>
      <c r="Z567" t="s">
        <v>4276</v>
      </c>
      <c r="AA567" t="s">
        <v>4277</v>
      </c>
      <c r="AB567" t="s">
        <v>4278</v>
      </c>
      <c r="AC567" t="s">
        <v>4279</v>
      </c>
      <c r="AD567" t="s">
        <v>4280</v>
      </c>
    </row>
    <row r="568" spans="1:30">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c r="Q568" t="s">
        <v>4673</v>
      </c>
      <c r="R568" t="s">
        <v>4674</v>
      </c>
      <c r="S568" t="s">
        <v>2990</v>
      </c>
      <c r="T568" s="2">
        <v>11499</v>
      </c>
      <c r="U568" s="2">
        <v>13499</v>
      </c>
      <c r="V568" s="1">
        <v>7.99</v>
      </c>
      <c r="W568">
        <v>11.88</v>
      </c>
      <c r="X568" s="4">
        <v>313832</v>
      </c>
      <c r="Y568" t="s">
        <v>4675</v>
      </c>
      <c r="Z568" t="s">
        <v>3253</v>
      </c>
      <c r="AA568" t="s">
        <v>3254</v>
      </c>
      <c r="AB568" t="s">
        <v>13363</v>
      </c>
      <c r="AC568" t="s">
        <v>3256</v>
      </c>
      <c r="AD568" t="s">
        <v>3257</v>
      </c>
    </row>
    <row r="569" spans="1:30">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c r="Q569" t="s">
        <v>4677</v>
      </c>
      <c r="R569" t="s">
        <v>4678</v>
      </c>
      <c r="S569" t="s">
        <v>2948</v>
      </c>
      <c r="T569">
        <v>-128.435</v>
      </c>
      <c r="U569">
        <v>-306.65199999999999</v>
      </c>
      <c r="V569" s="1">
        <v>-484.86900000000003</v>
      </c>
      <c r="W569">
        <v>-663.08600000000001</v>
      </c>
      <c r="X569" s="4">
        <v>465</v>
      </c>
      <c r="Y569" t="s">
        <v>4679</v>
      </c>
      <c r="Z569" t="s">
        <v>4680</v>
      </c>
      <c r="AA569" t="s">
        <v>4681</v>
      </c>
      <c r="AB569" t="s">
        <v>4682</v>
      </c>
      <c r="AC569" t="s">
        <v>4683</v>
      </c>
      <c r="AD569" t="s">
        <v>4684</v>
      </c>
    </row>
    <row r="570" spans="1:30">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c r="Q570" t="s">
        <v>13413</v>
      </c>
      <c r="R570" t="s">
        <v>4688</v>
      </c>
      <c r="S570" t="s">
        <v>2990</v>
      </c>
      <c r="T570" s="2">
        <v>112008</v>
      </c>
      <c r="U570" s="2">
        <v>149017</v>
      </c>
      <c r="V570" s="1">
        <v>7.91</v>
      </c>
      <c r="W570">
        <v>11.62</v>
      </c>
      <c r="X570" s="4">
        <v>27790</v>
      </c>
      <c r="Y570" t="s">
        <v>4689</v>
      </c>
      <c r="Z570" t="s">
        <v>4690</v>
      </c>
      <c r="AA570" t="s">
        <v>4691</v>
      </c>
      <c r="AB570" t="s">
        <v>13414</v>
      </c>
      <c r="AC570" t="s">
        <v>4693</v>
      </c>
      <c r="AD570" t="s">
        <v>4694</v>
      </c>
    </row>
    <row r="571" spans="1:30">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c r="Q571" t="s">
        <v>13125</v>
      </c>
      <c r="R571" t="s">
        <v>708</v>
      </c>
      <c r="S571" t="s">
        <v>18</v>
      </c>
      <c r="T571">
        <v>-95.1</v>
      </c>
      <c r="U571">
        <v>-203.41</v>
      </c>
      <c r="V571" s="1">
        <v>-311.72000000000003</v>
      </c>
      <c r="W571">
        <v>-420.03</v>
      </c>
      <c r="X571" s="4">
        <v>602</v>
      </c>
      <c r="Y571" t="s">
        <v>709</v>
      </c>
      <c r="Z571" t="s">
        <v>710</v>
      </c>
      <c r="AA571" t="s">
        <v>711</v>
      </c>
      <c r="AB571" t="s">
        <v>13126</v>
      </c>
      <c r="AC571" t="s">
        <v>713</v>
      </c>
      <c r="AD571" t="s">
        <v>714</v>
      </c>
    </row>
    <row r="572" spans="1:30">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c r="Q572" t="s">
        <v>717</v>
      </c>
      <c r="R572" t="s">
        <v>718</v>
      </c>
      <c r="S572" t="s">
        <v>18</v>
      </c>
      <c r="T572">
        <v>-85.224999999999994</v>
      </c>
      <c r="U572">
        <v>-177.57</v>
      </c>
      <c r="V572" s="1">
        <v>-269.91500000000002</v>
      </c>
      <c r="W572">
        <v>-362.26</v>
      </c>
      <c r="X572" s="4">
        <v>1423</v>
      </c>
      <c r="Y572" t="s">
        <v>719</v>
      </c>
      <c r="Z572" t="s">
        <v>720</v>
      </c>
      <c r="AA572" t="s">
        <v>721</v>
      </c>
      <c r="AB572" t="s">
        <v>722</v>
      </c>
      <c r="AC572" t="s">
        <v>13127</v>
      </c>
      <c r="AD572" t="s">
        <v>13029</v>
      </c>
    </row>
    <row r="573" spans="1:30">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c r="Q573" t="s">
        <v>13415</v>
      </c>
      <c r="R573" t="s">
        <v>4702</v>
      </c>
      <c r="S573" t="s">
        <v>3433</v>
      </c>
      <c r="T573" s="2">
        <v>6199</v>
      </c>
      <c r="U573" s="2">
        <v>8399</v>
      </c>
      <c r="V573" s="1">
        <v>8.65</v>
      </c>
      <c r="W573">
        <v>12.7</v>
      </c>
      <c r="X573" s="4">
        <v>245</v>
      </c>
      <c r="Y573" t="s">
        <v>4703</v>
      </c>
      <c r="Z573" t="s">
        <v>4704</v>
      </c>
      <c r="AA573" t="s">
        <v>4705</v>
      </c>
      <c r="AB573" t="s">
        <v>4706</v>
      </c>
      <c r="AC573" t="s">
        <v>4707</v>
      </c>
      <c r="AD573" t="s">
        <v>4708</v>
      </c>
    </row>
    <row r="574" spans="1:30">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c r="Q574" t="s">
        <v>4711</v>
      </c>
      <c r="R574" t="s">
        <v>4712</v>
      </c>
      <c r="S574" t="s">
        <v>2990</v>
      </c>
      <c r="T574" s="2">
        <v>15499</v>
      </c>
      <c r="U574" s="2">
        <v>18999</v>
      </c>
      <c r="V574" s="1">
        <v>7.51</v>
      </c>
      <c r="W574">
        <v>11.12</v>
      </c>
      <c r="X574" s="4">
        <v>276</v>
      </c>
      <c r="Y574" t="s">
        <v>13416</v>
      </c>
      <c r="Z574" t="s">
        <v>4714</v>
      </c>
      <c r="AA574" t="s">
        <v>4715</v>
      </c>
      <c r="AB574" t="s">
        <v>4716</v>
      </c>
      <c r="AC574" t="s">
        <v>4717</v>
      </c>
      <c r="AD574" t="s">
        <v>4718</v>
      </c>
    </row>
    <row r="575" spans="1:30">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c r="Q575" t="s">
        <v>13417</v>
      </c>
      <c r="R575" t="s">
        <v>4722</v>
      </c>
      <c r="S575" t="s">
        <v>2948</v>
      </c>
      <c r="T575" s="2">
        <v>5999</v>
      </c>
      <c r="U575" s="2">
        <v>7999</v>
      </c>
      <c r="V575" s="1">
        <v>7.5</v>
      </c>
      <c r="W575">
        <v>11</v>
      </c>
      <c r="X575" s="4">
        <v>30254</v>
      </c>
      <c r="Y575" t="s">
        <v>4723</v>
      </c>
      <c r="Z575" t="s">
        <v>4724</v>
      </c>
      <c r="AA575" t="s">
        <v>4725</v>
      </c>
      <c r="AB575" t="s">
        <v>4726</v>
      </c>
      <c r="AC575" t="s">
        <v>4727</v>
      </c>
      <c r="AD575" t="s">
        <v>4728</v>
      </c>
    </row>
    <row r="576" spans="1:30">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c r="Q576" t="s">
        <v>13418</v>
      </c>
      <c r="R576" t="s">
        <v>3281</v>
      </c>
      <c r="S576" t="s">
        <v>2948</v>
      </c>
      <c r="T576" s="2">
        <v>31999</v>
      </c>
      <c r="U576" s="2">
        <v>45999</v>
      </c>
      <c r="V576" s="1">
        <v>7.82</v>
      </c>
      <c r="W576">
        <v>11.34</v>
      </c>
      <c r="X576" s="4">
        <v>17161</v>
      </c>
      <c r="Y576" t="s">
        <v>4732</v>
      </c>
      <c r="Z576" t="s">
        <v>3283</v>
      </c>
      <c r="AA576" t="s">
        <v>3284</v>
      </c>
      <c r="AB576" t="s">
        <v>13311</v>
      </c>
      <c r="AC576" t="s">
        <v>3286</v>
      </c>
      <c r="AD576" t="s">
        <v>3287</v>
      </c>
    </row>
    <row r="577" spans="1:30">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c r="Q577" t="s">
        <v>4735</v>
      </c>
      <c r="R577" t="s">
        <v>4736</v>
      </c>
      <c r="S577" t="s">
        <v>3162</v>
      </c>
      <c r="T577">
        <v>-104.82</v>
      </c>
      <c r="U577">
        <v>-219.04400000000001</v>
      </c>
      <c r="V577" s="1">
        <v>-333.26799999999997</v>
      </c>
      <c r="W577">
        <v>-447.49200000000002</v>
      </c>
      <c r="X577" s="4">
        <v>14</v>
      </c>
      <c r="Y577" t="s">
        <v>4737</v>
      </c>
      <c r="Z577" t="s">
        <v>4738</v>
      </c>
      <c r="AA577" t="s">
        <v>4739</v>
      </c>
      <c r="AB577" t="s">
        <v>13419</v>
      </c>
      <c r="AC577" t="s">
        <v>4741</v>
      </c>
      <c r="AD577" t="s">
        <v>4742</v>
      </c>
    </row>
    <row r="578" spans="1:30">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c r="Q578" t="s">
        <v>4745</v>
      </c>
      <c r="R578" t="s">
        <v>4746</v>
      </c>
      <c r="S578" t="s">
        <v>3433</v>
      </c>
      <c r="T578">
        <v>2199</v>
      </c>
      <c r="U578" s="2">
        <v>2999</v>
      </c>
      <c r="V578" s="1">
        <v>7.63</v>
      </c>
      <c r="W578">
        <v>11.16</v>
      </c>
      <c r="X578" s="4">
        <v>14560</v>
      </c>
      <c r="Y578" t="s">
        <v>4747</v>
      </c>
      <c r="Z578" t="s">
        <v>4748</v>
      </c>
      <c r="AA578" t="s">
        <v>4749</v>
      </c>
      <c r="AB578" t="s">
        <v>4750</v>
      </c>
      <c r="AC578" t="s">
        <v>4751</v>
      </c>
      <c r="AD578" t="s">
        <v>4752</v>
      </c>
    </row>
    <row r="579" spans="1:30">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c r="Q579" t="s">
        <v>13420</v>
      </c>
      <c r="R579" t="s">
        <v>4756</v>
      </c>
      <c r="S579" t="s">
        <v>2979</v>
      </c>
      <c r="T579" s="2">
        <v>3499</v>
      </c>
      <c r="U579" s="2">
        <v>3999</v>
      </c>
      <c r="V579" s="1">
        <v>8.0299999999999994</v>
      </c>
      <c r="W579">
        <v>11.96</v>
      </c>
      <c r="X579" s="4">
        <v>3156</v>
      </c>
      <c r="Y579" t="s">
        <v>4757</v>
      </c>
      <c r="Z579" t="s">
        <v>4758</v>
      </c>
      <c r="AA579" t="s">
        <v>4759</v>
      </c>
      <c r="AB579" t="s">
        <v>4760</v>
      </c>
      <c r="AC579" t="s">
        <v>4761</v>
      </c>
      <c r="AD579" t="s">
        <v>4762</v>
      </c>
    </row>
    <row r="580" spans="1:30">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c r="Q580" t="s">
        <v>13421</v>
      </c>
      <c r="R580" t="s">
        <v>4766</v>
      </c>
      <c r="S580" t="s">
        <v>4767</v>
      </c>
      <c r="T580">
        <v>-39.99</v>
      </c>
      <c r="U580">
        <v>-115.27800000000001</v>
      </c>
      <c r="V580" s="1">
        <v>-190.566</v>
      </c>
      <c r="W580">
        <v>-265.85399999999998</v>
      </c>
      <c r="X580" s="4">
        <v>9340</v>
      </c>
      <c r="Y580" t="s">
        <v>4768</v>
      </c>
      <c r="Z580" t="s">
        <v>4769</v>
      </c>
      <c r="AA580" t="s">
        <v>4770</v>
      </c>
      <c r="AB580" t="s">
        <v>4771</v>
      </c>
      <c r="AC580" t="s">
        <v>4772</v>
      </c>
      <c r="AD580" t="s">
        <v>4773</v>
      </c>
    </row>
    <row r="581" spans="1:30">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c r="Q581" t="s">
        <v>13422</v>
      </c>
      <c r="R581" t="s">
        <v>4777</v>
      </c>
      <c r="S581" t="s">
        <v>2948</v>
      </c>
      <c r="T581" s="2">
        <v>20999</v>
      </c>
      <c r="U581" s="2">
        <v>29999</v>
      </c>
      <c r="V581" s="1">
        <v>8.0500000000000007</v>
      </c>
      <c r="W581">
        <v>11.7</v>
      </c>
      <c r="X581" s="4">
        <v>768</v>
      </c>
      <c r="Y581" t="s">
        <v>4778</v>
      </c>
      <c r="Z581" t="s">
        <v>4779</v>
      </c>
      <c r="AA581" t="s">
        <v>4780</v>
      </c>
      <c r="AB581" t="s">
        <v>4781</v>
      </c>
      <c r="AC581" t="s">
        <v>4782</v>
      </c>
      <c r="AD581" t="s">
        <v>13043</v>
      </c>
    </row>
    <row r="582" spans="1:30">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c r="Q582" t="s">
        <v>13423</v>
      </c>
      <c r="R582" t="s">
        <v>4786</v>
      </c>
      <c r="S582" t="s">
        <v>3495</v>
      </c>
      <c r="T582">
        <v>2684</v>
      </c>
      <c r="U582" s="2">
        <v>3869</v>
      </c>
      <c r="V582" s="1">
        <v>8.2100000000000009</v>
      </c>
      <c r="W582">
        <v>11.92</v>
      </c>
      <c r="X582" s="4">
        <v>28978</v>
      </c>
      <c r="Y582" t="s">
        <v>4787</v>
      </c>
      <c r="Z582" t="s">
        <v>3985</v>
      </c>
      <c r="AA582" t="s">
        <v>3986</v>
      </c>
      <c r="AB582" t="s">
        <v>3987</v>
      </c>
      <c r="AC582" t="s">
        <v>3988</v>
      </c>
      <c r="AD582" t="s">
        <v>3989</v>
      </c>
    </row>
    <row r="583" spans="1:30">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c r="Q583" t="s">
        <v>4790</v>
      </c>
      <c r="R583" t="s">
        <v>4791</v>
      </c>
      <c r="S583" t="s">
        <v>2990</v>
      </c>
      <c r="T583" s="2">
        <v>24999</v>
      </c>
      <c r="U583" s="2">
        <v>30499</v>
      </c>
      <c r="V583" s="1">
        <v>7.92</v>
      </c>
      <c r="W583">
        <v>11.74</v>
      </c>
      <c r="X583" s="4">
        <v>18998</v>
      </c>
      <c r="Y583" t="s">
        <v>3463</v>
      </c>
      <c r="Z583" t="s">
        <v>3209</v>
      </c>
      <c r="AA583" t="s">
        <v>3210</v>
      </c>
      <c r="AB583" t="s">
        <v>3211</v>
      </c>
      <c r="AC583" t="s">
        <v>3212</v>
      </c>
      <c r="AD583" t="s">
        <v>3213</v>
      </c>
    </row>
    <row r="584" spans="1:30">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c r="Q584" t="s">
        <v>13424</v>
      </c>
      <c r="R584" t="s">
        <v>4795</v>
      </c>
      <c r="S584" t="s">
        <v>3275</v>
      </c>
      <c r="T584">
        <v>-64.939999999999898</v>
      </c>
      <c r="U584">
        <v>-155.208</v>
      </c>
      <c r="V584" s="1">
        <v>-245.476</v>
      </c>
      <c r="W584">
        <v>-335.74400000000003</v>
      </c>
      <c r="X584" s="4">
        <v>4971</v>
      </c>
      <c r="Y584" t="s">
        <v>4796</v>
      </c>
      <c r="Z584" t="s">
        <v>4797</v>
      </c>
      <c r="AA584" t="s">
        <v>4798</v>
      </c>
      <c r="AB584" t="s">
        <v>4799</v>
      </c>
      <c r="AC584" t="s">
        <v>4800</v>
      </c>
      <c r="AD584" t="s">
        <v>4801</v>
      </c>
    </row>
    <row r="585" spans="1:30">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c r="Q585" t="s">
        <v>13425</v>
      </c>
      <c r="R585" t="s">
        <v>13426</v>
      </c>
      <c r="S585" t="s">
        <v>3867</v>
      </c>
      <c r="T585" s="2">
        <v>11399</v>
      </c>
      <c r="U585" s="2">
        <v>15799</v>
      </c>
      <c r="V585" s="1">
        <v>8.3699999999999992</v>
      </c>
      <c r="W585">
        <v>12.24</v>
      </c>
      <c r="X585" s="4">
        <v>1526</v>
      </c>
      <c r="Y585" t="s">
        <v>4806</v>
      </c>
      <c r="Z585" t="s">
        <v>4807</v>
      </c>
      <c r="AA585" t="s">
        <v>4808</v>
      </c>
      <c r="AB585" t="s">
        <v>4809</v>
      </c>
      <c r="AC585" t="s">
        <v>4810</v>
      </c>
      <c r="AD585" t="s">
        <v>4811</v>
      </c>
    </row>
    <row r="586" spans="1:30">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c r="Q586" t="s">
        <v>4814</v>
      </c>
      <c r="R586" t="s">
        <v>4815</v>
      </c>
      <c r="S586" t="s">
        <v>3066</v>
      </c>
      <c r="T586">
        <v>-178.08500000000001</v>
      </c>
      <c r="U586">
        <v>-386.19200000000001</v>
      </c>
      <c r="V586" s="1">
        <v>-594.29899999999998</v>
      </c>
      <c r="W586">
        <v>-802.40599999999995</v>
      </c>
      <c r="X586" s="4">
        <v>363711</v>
      </c>
      <c r="Y586" t="s">
        <v>3468</v>
      </c>
      <c r="Z586" t="s">
        <v>3119</v>
      </c>
      <c r="AA586" t="s">
        <v>3120</v>
      </c>
      <c r="AB586" t="s">
        <v>13302</v>
      </c>
      <c r="AC586" t="s">
        <v>3122</v>
      </c>
      <c r="AD586" t="s">
        <v>3123</v>
      </c>
    </row>
    <row r="587" spans="1:30">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c r="Q587" t="s">
        <v>4818</v>
      </c>
      <c r="R587" t="s">
        <v>4819</v>
      </c>
      <c r="S587" t="s">
        <v>3066</v>
      </c>
      <c r="T587" s="2">
        <v>7481</v>
      </c>
      <c r="U587" s="2">
        <v>10472</v>
      </c>
      <c r="V587" s="1">
        <v>7.13</v>
      </c>
      <c r="W587">
        <v>10.36</v>
      </c>
      <c r="X587" s="4">
        <v>136954</v>
      </c>
      <c r="Y587" t="s">
        <v>4820</v>
      </c>
      <c r="Z587" t="s">
        <v>4821</v>
      </c>
      <c r="AA587" t="s">
        <v>4822</v>
      </c>
      <c r="AB587" t="s">
        <v>13427</v>
      </c>
      <c r="AC587" t="s">
        <v>4824</v>
      </c>
      <c r="AD587" t="s">
        <v>4825</v>
      </c>
    </row>
    <row r="588" spans="1:30">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c r="Q588" t="s">
        <v>13289</v>
      </c>
      <c r="R588" t="s">
        <v>2958</v>
      </c>
      <c r="S588" t="s">
        <v>2948</v>
      </c>
      <c r="T588" s="2">
        <v>18000</v>
      </c>
      <c r="U588" s="2">
        <v>26001</v>
      </c>
      <c r="V588" s="1">
        <v>7.8</v>
      </c>
      <c r="W588">
        <v>11.3</v>
      </c>
      <c r="X588" s="4">
        <v>27709</v>
      </c>
      <c r="Y588" t="s">
        <v>2959</v>
      </c>
      <c r="Z588" t="s">
        <v>2960</v>
      </c>
      <c r="AA588" t="s">
        <v>2961</v>
      </c>
      <c r="AB588" t="s">
        <v>13290</v>
      </c>
      <c r="AC588" t="s">
        <v>2963</v>
      </c>
      <c r="AD588" t="s">
        <v>13291</v>
      </c>
    </row>
    <row r="589" spans="1:30">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c r="Q589" t="s">
        <v>2967</v>
      </c>
      <c r="R589" t="s">
        <v>2968</v>
      </c>
      <c r="S589" t="s">
        <v>2948</v>
      </c>
      <c r="T589" s="2">
        <v>14181</v>
      </c>
      <c r="U589" s="2">
        <v>20372</v>
      </c>
      <c r="V589" s="1">
        <v>6.83</v>
      </c>
      <c r="W589">
        <v>9.86</v>
      </c>
      <c r="X589" s="4">
        <v>17833</v>
      </c>
      <c r="Y589" t="s">
        <v>2969</v>
      </c>
      <c r="Z589" t="s">
        <v>2970</v>
      </c>
      <c r="AA589" t="s">
        <v>2971</v>
      </c>
      <c r="AB589" t="s">
        <v>13292</v>
      </c>
      <c r="AC589" t="s">
        <v>2973</v>
      </c>
      <c r="AD589" t="s">
        <v>2974</v>
      </c>
    </row>
    <row r="590" spans="1:30">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c r="Q590" t="s">
        <v>4832</v>
      </c>
      <c r="R590" t="s">
        <v>4833</v>
      </c>
      <c r="S590" t="s">
        <v>4834</v>
      </c>
      <c r="T590">
        <v>-139.91999999999999</v>
      </c>
      <c r="U590">
        <v>-290.274</v>
      </c>
      <c r="V590" s="1">
        <v>-440.62799999999999</v>
      </c>
      <c r="W590">
        <v>-590.98199999999997</v>
      </c>
      <c r="X590" s="4">
        <v>253105</v>
      </c>
      <c r="Y590" t="s">
        <v>4835</v>
      </c>
      <c r="Z590" t="s">
        <v>4836</v>
      </c>
      <c r="AA590" t="s">
        <v>4837</v>
      </c>
      <c r="AB590" t="s">
        <v>4838</v>
      </c>
      <c r="AC590" t="s">
        <v>4839</v>
      </c>
      <c r="AD590" t="s">
        <v>4840</v>
      </c>
    </row>
    <row r="591" spans="1:30">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c r="Q591" t="s">
        <v>4843</v>
      </c>
      <c r="R591" t="s">
        <v>4844</v>
      </c>
      <c r="S591" t="s">
        <v>4845</v>
      </c>
      <c r="T591">
        <v>-294.935</v>
      </c>
      <c r="U591">
        <v>-562.78200000000004</v>
      </c>
      <c r="V591" s="1">
        <v>-830.62900000000002</v>
      </c>
      <c r="W591">
        <v>-1098.4760000000001</v>
      </c>
      <c r="X591" s="4">
        <v>61314</v>
      </c>
      <c r="Y591" t="s">
        <v>4846</v>
      </c>
      <c r="Z591" t="s">
        <v>4847</v>
      </c>
      <c r="AA591" t="s">
        <v>4848</v>
      </c>
      <c r="AB591" t="s">
        <v>4849</v>
      </c>
      <c r="AC591" t="s">
        <v>4850</v>
      </c>
      <c r="AD591" t="s">
        <v>4851</v>
      </c>
    </row>
    <row r="592" spans="1:30">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c r="Q592" t="s">
        <v>4854</v>
      </c>
      <c r="R592" t="s">
        <v>4855</v>
      </c>
      <c r="S592" t="s">
        <v>4856</v>
      </c>
      <c r="T592">
        <v>-104.66</v>
      </c>
      <c r="U592">
        <v>-192.31200000000001</v>
      </c>
      <c r="V592" s="1">
        <v>-279.964</v>
      </c>
      <c r="W592">
        <v>-367.61599999999999</v>
      </c>
      <c r="X592" s="4">
        <v>7354</v>
      </c>
      <c r="Y592" t="s">
        <v>4857</v>
      </c>
      <c r="Z592" t="s">
        <v>4858</v>
      </c>
      <c r="AA592" t="s">
        <v>4859</v>
      </c>
      <c r="AB592" t="s">
        <v>4860</v>
      </c>
      <c r="AC592" t="s">
        <v>4861</v>
      </c>
      <c r="AD592" t="s">
        <v>4862</v>
      </c>
    </row>
    <row r="593" spans="1:30">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c r="Q593" t="s">
        <v>4865</v>
      </c>
      <c r="R593" t="s">
        <v>4866</v>
      </c>
      <c r="S593" t="s">
        <v>3066</v>
      </c>
      <c r="T593" s="2">
        <v>4681</v>
      </c>
      <c r="U593" s="2">
        <v>6372</v>
      </c>
      <c r="V593" s="1">
        <v>7.03</v>
      </c>
      <c r="W593">
        <v>10.26</v>
      </c>
      <c r="X593" s="4">
        <v>180998</v>
      </c>
      <c r="Y593" t="s">
        <v>4867</v>
      </c>
      <c r="Z593" t="s">
        <v>4868</v>
      </c>
      <c r="AA593" t="s">
        <v>4869</v>
      </c>
      <c r="AB593" t="s">
        <v>4870</v>
      </c>
      <c r="AC593" t="s">
        <v>4871</v>
      </c>
      <c r="AD593" t="s">
        <v>13044</v>
      </c>
    </row>
    <row r="594" spans="1:30">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c r="Q594" t="s">
        <v>4874</v>
      </c>
      <c r="R594" t="s">
        <v>4875</v>
      </c>
      <c r="S594" t="s">
        <v>4876</v>
      </c>
      <c r="T594">
        <v>-127.69</v>
      </c>
      <c r="U594">
        <v>-275.37799999999999</v>
      </c>
      <c r="V594" s="1">
        <v>-423.06599999999997</v>
      </c>
      <c r="W594">
        <v>-570.75400000000002</v>
      </c>
      <c r="X594" s="4">
        <v>690</v>
      </c>
      <c r="Y594" t="s">
        <v>4877</v>
      </c>
      <c r="Z594" t="s">
        <v>4878</v>
      </c>
      <c r="AA594" t="s">
        <v>4879</v>
      </c>
      <c r="AB594" t="s">
        <v>13428</v>
      </c>
      <c r="AC594" t="s">
        <v>4881</v>
      </c>
      <c r="AD594" t="s">
        <v>4882</v>
      </c>
    </row>
    <row r="595" spans="1:30">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c r="Q595" t="s">
        <v>3022</v>
      </c>
      <c r="R595" t="s">
        <v>3023</v>
      </c>
      <c r="S595" t="s">
        <v>3024</v>
      </c>
      <c r="T595">
        <v>1431</v>
      </c>
      <c r="U595" s="2">
        <v>1862</v>
      </c>
      <c r="V595" s="1">
        <v>8.3699999999999992</v>
      </c>
      <c r="W595">
        <v>12.34</v>
      </c>
      <c r="X595" s="4">
        <v>67262</v>
      </c>
      <c r="Y595" t="s">
        <v>3025</v>
      </c>
      <c r="Z595" t="s">
        <v>3026</v>
      </c>
      <c r="AA595" t="s">
        <v>3027</v>
      </c>
      <c r="AB595" t="s">
        <v>3028</v>
      </c>
      <c r="AC595" t="s">
        <v>3029</v>
      </c>
      <c r="AD595" t="s">
        <v>3030</v>
      </c>
    </row>
    <row r="596" spans="1:30">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c r="Q596" t="s">
        <v>13298</v>
      </c>
      <c r="R596" t="s">
        <v>3034</v>
      </c>
      <c r="S596" t="s">
        <v>2948</v>
      </c>
      <c r="T596" s="2">
        <v>7999</v>
      </c>
      <c r="U596" s="2">
        <v>10999</v>
      </c>
      <c r="V596" s="1">
        <v>7.6</v>
      </c>
      <c r="W596">
        <v>11.1</v>
      </c>
      <c r="X596" s="4">
        <v>10689</v>
      </c>
      <c r="Y596" t="s">
        <v>3035</v>
      </c>
      <c r="Z596" t="s">
        <v>3036</v>
      </c>
      <c r="AA596" t="s">
        <v>3037</v>
      </c>
      <c r="AB596" t="s">
        <v>3038</v>
      </c>
      <c r="AC596" t="s">
        <v>3039</v>
      </c>
      <c r="AD596" t="s">
        <v>3040</v>
      </c>
    </row>
    <row r="597" spans="1:30">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c r="Q597" t="s">
        <v>13429</v>
      </c>
      <c r="R597" t="s">
        <v>4890</v>
      </c>
      <c r="S597" t="s">
        <v>3066</v>
      </c>
      <c r="T597" s="2">
        <v>6581</v>
      </c>
      <c r="U597" s="2">
        <v>9172</v>
      </c>
      <c r="V597" s="1">
        <v>7.55</v>
      </c>
      <c r="W597">
        <v>11</v>
      </c>
      <c r="X597" s="4">
        <v>141841</v>
      </c>
      <c r="Y597" t="s">
        <v>4891</v>
      </c>
      <c r="Z597" t="s">
        <v>4892</v>
      </c>
      <c r="AA597" t="s">
        <v>4893</v>
      </c>
      <c r="AB597" t="s">
        <v>4894</v>
      </c>
      <c r="AC597" t="s">
        <v>4895</v>
      </c>
      <c r="AD597" t="s">
        <v>4896</v>
      </c>
    </row>
    <row r="598" spans="1:30">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c r="Q598" t="s">
        <v>4899</v>
      </c>
      <c r="R598" t="s">
        <v>4900</v>
      </c>
      <c r="S598" t="s">
        <v>4901</v>
      </c>
      <c r="T598">
        <v>2649</v>
      </c>
      <c r="U598" s="2">
        <v>3799</v>
      </c>
      <c r="V598" s="1">
        <v>7.83</v>
      </c>
      <c r="W598">
        <v>11.36</v>
      </c>
      <c r="X598" s="4">
        <v>24791</v>
      </c>
      <c r="Y598" t="s">
        <v>4902</v>
      </c>
      <c r="Z598" t="s">
        <v>4903</v>
      </c>
      <c r="AA598" t="s">
        <v>4904</v>
      </c>
      <c r="AB598" t="s">
        <v>4905</v>
      </c>
      <c r="AC598" t="s">
        <v>4906</v>
      </c>
      <c r="AD598" t="s">
        <v>4907</v>
      </c>
    </row>
    <row r="599" spans="1:30">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c r="Q599" t="s">
        <v>4910</v>
      </c>
      <c r="R599" t="s">
        <v>4911</v>
      </c>
      <c r="S599" t="s">
        <v>3066</v>
      </c>
      <c r="T599">
        <v>-70.685000000000002</v>
      </c>
      <c r="U599">
        <v>-154.172</v>
      </c>
      <c r="V599" s="1">
        <v>-237.65899999999999</v>
      </c>
      <c r="W599">
        <v>-321.14600000000002</v>
      </c>
      <c r="X599" s="4">
        <v>21764</v>
      </c>
      <c r="Y599" t="s">
        <v>4912</v>
      </c>
      <c r="Z599" t="s">
        <v>4913</v>
      </c>
      <c r="AA599" t="s">
        <v>4914</v>
      </c>
      <c r="AB599" t="s">
        <v>4915</v>
      </c>
      <c r="AC599" t="s">
        <v>4916</v>
      </c>
      <c r="AD599" t="s">
        <v>4917</v>
      </c>
    </row>
    <row r="600" spans="1:30">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c r="Q600" t="s">
        <v>3064</v>
      </c>
      <c r="R600" t="s">
        <v>3065</v>
      </c>
      <c r="S600" t="s">
        <v>3066</v>
      </c>
      <c r="T600">
        <v>-295.2</v>
      </c>
      <c r="U600">
        <v>-573.53</v>
      </c>
      <c r="V600" s="1">
        <v>-851.86</v>
      </c>
      <c r="W600">
        <v>-1130.19</v>
      </c>
      <c r="X600" s="4">
        <v>192587</v>
      </c>
      <c r="Y600" t="s">
        <v>3067</v>
      </c>
      <c r="Z600" t="s">
        <v>3068</v>
      </c>
      <c r="AA600" t="s">
        <v>3069</v>
      </c>
      <c r="AB600" t="s">
        <v>13299</v>
      </c>
      <c r="AC600" t="s">
        <v>3071</v>
      </c>
      <c r="AD600" t="s">
        <v>3072</v>
      </c>
    </row>
    <row r="601" spans="1:30">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c r="Q601" t="s">
        <v>4922</v>
      </c>
      <c r="R601" t="s">
        <v>4923</v>
      </c>
      <c r="S601" t="s">
        <v>4425</v>
      </c>
      <c r="T601" s="2">
        <v>6760</v>
      </c>
      <c r="U601" s="2">
        <v>9530</v>
      </c>
      <c r="V601" s="1">
        <v>7.51</v>
      </c>
      <c r="W601">
        <v>10.92</v>
      </c>
      <c r="X601" s="4">
        <v>107151</v>
      </c>
      <c r="Y601" t="s">
        <v>4924</v>
      </c>
      <c r="Z601" t="s">
        <v>4925</v>
      </c>
      <c r="AA601" t="s">
        <v>4926</v>
      </c>
      <c r="AB601" t="s">
        <v>13430</v>
      </c>
      <c r="AC601" t="s">
        <v>4928</v>
      </c>
      <c r="AD601" t="s">
        <v>4929</v>
      </c>
    </row>
    <row r="602" spans="1:30">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c r="Q602" t="s">
        <v>3054</v>
      </c>
      <c r="R602" t="s">
        <v>3055</v>
      </c>
      <c r="S602" t="s">
        <v>2948</v>
      </c>
      <c r="T602" s="2">
        <v>12481</v>
      </c>
      <c r="U602" s="2">
        <v>17972</v>
      </c>
      <c r="V602" s="1">
        <v>7.01</v>
      </c>
      <c r="W602">
        <v>10.119999999999999</v>
      </c>
      <c r="X602" s="4">
        <v>21797</v>
      </c>
      <c r="Y602" t="s">
        <v>3056</v>
      </c>
      <c r="Z602" t="s">
        <v>4932</v>
      </c>
      <c r="AA602" t="s">
        <v>4933</v>
      </c>
      <c r="AB602" t="s">
        <v>13431</v>
      </c>
      <c r="AC602" t="s">
        <v>4935</v>
      </c>
      <c r="AD602" t="s">
        <v>4936</v>
      </c>
    </row>
    <row r="603" spans="1:30">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c r="Q603" t="s">
        <v>4939</v>
      </c>
      <c r="R603" t="s">
        <v>4940</v>
      </c>
      <c r="S603" t="s">
        <v>3066</v>
      </c>
      <c r="T603">
        <v>-245.35</v>
      </c>
      <c r="U603">
        <v>-493.73</v>
      </c>
      <c r="V603" s="1">
        <v>-742.11</v>
      </c>
      <c r="W603">
        <v>-990.49</v>
      </c>
      <c r="X603" s="4">
        <v>92995</v>
      </c>
      <c r="Y603" t="s">
        <v>4941</v>
      </c>
      <c r="Z603" t="s">
        <v>4942</v>
      </c>
      <c r="AA603" t="s">
        <v>4943</v>
      </c>
      <c r="AB603" t="s">
        <v>13432</v>
      </c>
      <c r="AC603" t="s">
        <v>4945</v>
      </c>
      <c r="AD603" t="s">
        <v>4946</v>
      </c>
    </row>
    <row r="604" spans="1:30">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c r="Q604" t="s">
        <v>13433</v>
      </c>
      <c r="R604" t="s">
        <v>4950</v>
      </c>
      <c r="S604" t="s">
        <v>3519</v>
      </c>
      <c r="T604">
        <v>-44.949999999999797</v>
      </c>
      <c r="U604">
        <v>-173.23</v>
      </c>
      <c r="V604" s="1">
        <v>-301.51000000000101</v>
      </c>
      <c r="W604">
        <v>-429.79000000000099</v>
      </c>
      <c r="X604" s="4">
        <v>8751</v>
      </c>
      <c r="Y604" t="s">
        <v>4612</v>
      </c>
      <c r="Z604" t="s">
        <v>4951</v>
      </c>
      <c r="AA604" t="s">
        <v>4952</v>
      </c>
      <c r="AB604" t="s">
        <v>13434</v>
      </c>
      <c r="AC604" t="s">
        <v>4954</v>
      </c>
      <c r="AD604" t="s">
        <v>4955</v>
      </c>
    </row>
    <row r="605" spans="1:30">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c r="Q605" t="s">
        <v>3105</v>
      </c>
      <c r="R605" t="s">
        <v>3106</v>
      </c>
      <c r="S605" t="s">
        <v>3107</v>
      </c>
      <c r="T605">
        <v>2249</v>
      </c>
      <c r="U605" s="2">
        <v>3199</v>
      </c>
      <c r="V605" s="1">
        <v>7.27</v>
      </c>
      <c r="W605">
        <v>10.54</v>
      </c>
      <c r="X605" s="4">
        <v>14283</v>
      </c>
      <c r="Y605" t="s">
        <v>3108</v>
      </c>
      <c r="Z605" t="s">
        <v>3109</v>
      </c>
      <c r="AA605" t="s">
        <v>3110</v>
      </c>
      <c r="AB605" t="s">
        <v>3111</v>
      </c>
      <c r="AC605" t="s">
        <v>3112</v>
      </c>
      <c r="AD605" t="s">
        <v>3113</v>
      </c>
    </row>
    <row r="606" spans="1:30">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c r="Q606" t="s">
        <v>13435</v>
      </c>
      <c r="R606" t="s">
        <v>4961</v>
      </c>
      <c r="S606" t="s">
        <v>4834</v>
      </c>
      <c r="T606">
        <v>2525</v>
      </c>
      <c r="U606" s="2">
        <v>3550</v>
      </c>
      <c r="V606" s="1">
        <v>7.72</v>
      </c>
      <c r="W606">
        <v>11.24</v>
      </c>
      <c r="X606" s="4">
        <v>64273</v>
      </c>
      <c r="Y606" t="s">
        <v>4962</v>
      </c>
      <c r="Z606" t="s">
        <v>4963</v>
      </c>
      <c r="AA606" t="s">
        <v>4964</v>
      </c>
      <c r="AB606" t="s">
        <v>4965</v>
      </c>
      <c r="AC606" t="s">
        <v>4966</v>
      </c>
      <c r="AD606" t="s">
        <v>4967</v>
      </c>
    </row>
    <row r="607" spans="1:30">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c r="Q607" t="s">
        <v>4970</v>
      </c>
      <c r="R607" t="s">
        <v>4971</v>
      </c>
      <c r="S607" t="s">
        <v>4845</v>
      </c>
      <c r="T607">
        <v>-129.905</v>
      </c>
      <c r="U607">
        <v>-274.15600000000001</v>
      </c>
      <c r="V607" s="1">
        <v>-418.40699999999998</v>
      </c>
      <c r="W607">
        <v>-562.65800000000002</v>
      </c>
      <c r="X607" s="4">
        <v>54315</v>
      </c>
      <c r="Y607" t="s">
        <v>13436</v>
      </c>
      <c r="Z607" t="s">
        <v>4973</v>
      </c>
      <c r="AA607" t="s">
        <v>4974</v>
      </c>
      <c r="AB607" t="s">
        <v>4975</v>
      </c>
      <c r="AC607" t="s">
        <v>4976</v>
      </c>
      <c r="AD607" t="s">
        <v>4977</v>
      </c>
    </row>
    <row r="608" spans="1:30">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c r="Q608" t="s">
        <v>4980</v>
      </c>
      <c r="R608" t="s">
        <v>4981</v>
      </c>
      <c r="S608" t="s">
        <v>4845</v>
      </c>
      <c r="T608">
        <v>-145.15</v>
      </c>
      <c r="U608">
        <v>-293.47000000000003</v>
      </c>
      <c r="V608" s="1">
        <v>-441.79</v>
      </c>
      <c r="W608">
        <v>-590.11</v>
      </c>
      <c r="X608" s="4">
        <v>1597</v>
      </c>
      <c r="Y608" t="s">
        <v>4982</v>
      </c>
      <c r="Z608" t="s">
        <v>4983</v>
      </c>
      <c r="AA608" t="s">
        <v>4984</v>
      </c>
      <c r="AB608" t="s">
        <v>4985</v>
      </c>
      <c r="AC608" t="s">
        <v>4986</v>
      </c>
      <c r="AD608" t="s">
        <v>4987</v>
      </c>
    </row>
    <row r="609" spans="1:30">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c r="Q609" t="s">
        <v>3171</v>
      </c>
      <c r="R609" t="s">
        <v>3172</v>
      </c>
      <c r="S609" t="s">
        <v>2948</v>
      </c>
      <c r="T609" s="2">
        <v>6399</v>
      </c>
      <c r="U609" s="2">
        <v>8799</v>
      </c>
      <c r="V609" s="1">
        <v>7.4</v>
      </c>
      <c r="W609">
        <v>10.8</v>
      </c>
      <c r="X609" s="4">
        <v>30254</v>
      </c>
      <c r="Y609" t="s">
        <v>3173</v>
      </c>
      <c r="Z609" t="s">
        <v>4724</v>
      </c>
      <c r="AA609" t="s">
        <v>4725</v>
      </c>
      <c r="AB609" t="s">
        <v>4726</v>
      </c>
      <c r="AC609" t="s">
        <v>4727</v>
      </c>
      <c r="AD609" t="s">
        <v>4728</v>
      </c>
    </row>
    <row r="610" spans="1:30">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c r="Q610" t="s">
        <v>3181</v>
      </c>
      <c r="R610" t="s">
        <v>3182</v>
      </c>
      <c r="S610" t="s">
        <v>2948</v>
      </c>
      <c r="T610" s="2">
        <v>14499</v>
      </c>
      <c r="U610" s="2">
        <v>20999</v>
      </c>
      <c r="V610" s="1">
        <v>7.59</v>
      </c>
      <c r="W610">
        <v>10.98</v>
      </c>
      <c r="X610" s="4">
        <v>22638</v>
      </c>
      <c r="Y610" t="s">
        <v>3183</v>
      </c>
      <c r="Z610" t="s">
        <v>3184</v>
      </c>
      <c r="AA610" t="s">
        <v>3185</v>
      </c>
      <c r="AB610" t="s">
        <v>3186</v>
      </c>
      <c r="AC610" t="s">
        <v>3187</v>
      </c>
      <c r="AD610" t="s">
        <v>3188</v>
      </c>
    </row>
    <row r="611" spans="1:30">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c r="Q611" t="s">
        <v>13437</v>
      </c>
      <c r="R611" t="s">
        <v>4995</v>
      </c>
      <c r="S611" t="s">
        <v>3066</v>
      </c>
      <c r="T611">
        <v>-160.26499999999999</v>
      </c>
      <c r="U611">
        <v>-357.62799999999999</v>
      </c>
      <c r="V611" s="1">
        <v>-554.99099999999999</v>
      </c>
      <c r="W611">
        <v>-752.35400000000004</v>
      </c>
      <c r="X611" s="4">
        <v>77027</v>
      </c>
      <c r="Y611" t="s">
        <v>4996</v>
      </c>
      <c r="Z611" t="s">
        <v>4997</v>
      </c>
      <c r="AA611" t="s">
        <v>4998</v>
      </c>
      <c r="AB611" t="s">
        <v>4999</v>
      </c>
      <c r="AC611" t="s">
        <v>5000</v>
      </c>
      <c r="AD611" t="s">
        <v>5001</v>
      </c>
    </row>
    <row r="612" spans="1:30">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c r="Q612" t="s">
        <v>13438</v>
      </c>
      <c r="R612" t="s">
        <v>5005</v>
      </c>
      <c r="S612" t="s">
        <v>5006</v>
      </c>
      <c r="T612">
        <v>3049</v>
      </c>
      <c r="U612" s="2">
        <v>4299</v>
      </c>
      <c r="V612" s="1">
        <v>7.91</v>
      </c>
      <c r="W612">
        <v>11.52</v>
      </c>
      <c r="X612" s="4">
        <v>28829</v>
      </c>
      <c r="Y612" t="s">
        <v>5007</v>
      </c>
      <c r="Z612" t="s">
        <v>5008</v>
      </c>
      <c r="AA612" t="s">
        <v>5009</v>
      </c>
      <c r="AB612" t="s">
        <v>5010</v>
      </c>
      <c r="AC612" t="s">
        <v>5011</v>
      </c>
      <c r="AD612" t="s">
        <v>5012</v>
      </c>
    </row>
    <row r="613" spans="1:30">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c r="Q613" t="s">
        <v>3220</v>
      </c>
      <c r="R613" t="s">
        <v>3221</v>
      </c>
      <c r="S613" t="s">
        <v>2948</v>
      </c>
      <c r="T613" s="2">
        <v>17799</v>
      </c>
      <c r="U613" s="2">
        <v>25599</v>
      </c>
      <c r="V613" s="1">
        <v>7.62</v>
      </c>
      <c r="W613">
        <v>11.04</v>
      </c>
      <c r="X613" s="4">
        <v>29478</v>
      </c>
      <c r="Y613" t="s">
        <v>3222</v>
      </c>
      <c r="Z613" t="s">
        <v>5015</v>
      </c>
      <c r="AA613" t="s">
        <v>5016</v>
      </c>
      <c r="AB613" t="s">
        <v>13439</v>
      </c>
      <c r="AC613" t="s">
        <v>5018</v>
      </c>
      <c r="AD613" t="s">
        <v>5019</v>
      </c>
    </row>
    <row r="614" spans="1:30">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c r="Q614" t="s">
        <v>13440</v>
      </c>
      <c r="R614" t="s">
        <v>5023</v>
      </c>
      <c r="S614" t="s">
        <v>4845</v>
      </c>
      <c r="T614">
        <v>-144.72999999999999</v>
      </c>
      <c r="U614">
        <v>-298.02600000000001</v>
      </c>
      <c r="V614" s="1">
        <v>-451.322</v>
      </c>
      <c r="W614">
        <v>-604.61800000000005</v>
      </c>
      <c r="X614" s="4">
        <v>33176</v>
      </c>
      <c r="Y614" t="s">
        <v>5024</v>
      </c>
      <c r="Z614" t="s">
        <v>5025</v>
      </c>
      <c r="AA614" t="s">
        <v>5026</v>
      </c>
      <c r="AB614" t="s">
        <v>5027</v>
      </c>
      <c r="AC614" t="s">
        <v>5028</v>
      </c>
      <c r="AD614" t="s">
        <v>5029</v>
      </c>
    </row>
    <row r="615" spans="1:30">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c r="Q615" t="s">
        <v>13441</v>
      </c>
      <c r="R615" t="s">
        <v>5033</v>
      </c>
      <c r="S615" t="s">
        <v>5034</v>
      </c>
      <c r="T615">
        <v>3192</v>
      </c>
      <c r="U615" s="2">
        <v>4389</v>
      </c>
      <c r="V615" s="1">
        <v>7.4</v>
      </c>
      <c r="W615">
        <v>10.8</v>
      </c>
      <c r="X615" s="4">
        <v>68664</v>
      </c>
      <c r="Y615" t="s">
        <v>5035</v>
      </c>
      <c r="Z615" t="s">
        <v>5036</v>
      </c>
      <c r="AA615" t="s">
        <v>5037</v>
      </c>
      <c r="AB615" t="s">
        <v>5038</v>
      </c>
      <c r="AC615" t="s">
        <v>5039</v>
      </c>
      <c r="AD615" t="s">
        <v>5040</v>
      </c>
    </row>
    <row r="616" spans="1:30">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c r="Q616" t="s">
        <v>13075</v>
      </c>
      <c r="R616" t="s">
        <v>17</v>
      </c>
      <c r="S616" t="s">
        <v>18</v>
      </c>
      <c r="T616">
        <v>1799</v>
      </c>
      <c r="U616" s="2">
        <v>2499</v>
      </c>
      <c r="V616" s="1">
        <v>7.76</v>
      </c>
      <c r="W616">
        <v>11.32</v>
      </c>
      <c r="X616" s="4">
        <v>24269</v>
      </c>
      <c r="Y616" t="s">
        <v>19</v>
      </c>
      <c r="Z616" t="s">
        <v>20</v>
      </c>
      <c r="AA616" t="s">
        <v>21</v>
      </c>
      <c r="AB616" t="s">
        <v>22</v>
      </c>
      <c r="AC616" t="s">
        <v>23</v>
      </c>
      <c r="AD616" t="s">
        <v>759</v>
      </c>
    </row>
    <row r="617" spans="1:30">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c r="Q617" t="s">
        <v>5045</v>
      </c>
      <c r="R617" t="s">
        <v>5046</v>
      </c>
      <c r="S617" t="s">
        <v>5047</v>
      </c>
      <c r="T617">
        <v>-128.41999999999999</v>
      </c>
      <c r="U617">
        <v>-238.35400000000001</v>
      </c>
      <c r="V617" s="1">
        <v>-348.28800000000001</v>
      </c>
      <c r="W617">
        <v>-458.22199999999998</v>
      </c>
      <c r="X617" s="4">
        <v>28030</v>
      </c>
      <c r="Y617" t="s">
        <v>5048</v>
      </c>
      <c r="Z617" t="s">
        <v>5049</v>
      </c>
      <c r="AA617" t="s">
        <v>5050</v>
      </c>
      <c r="AB617" t="s">
        <v>5051</v>
      </c>
      <c r="AC617" t="s">
        <v>5052</v>
      </c>
      <c r="AD617" t="s">
        <v>5053</v>
      </c>
    </row>
    <row r="618" spans="1:30">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c r="Q618" t="s">
        <v>13442</v>
      </c>
      <c r="R618" t="s">
        <v>5057</v>
      </c>
      <c r="S618" t="s">
        <v>5058</v>
      </c>
      <c r="T618">
        <v>-20.7</v>
      </c>
      <c r="U618">
        <v>-39.409999999999997</v>
      </c>
      <c r="V618" s="1">
        <v>-58.12</v>
      </c>
      <c r="W618">
        <v>-76.83</v>
      </c>
      <c r="X618" s="4">
        <v>5792</v>
      </c>
      <c r="Y618" t="s">
        <v>13443</v>
      </c>
      <c r="Z618" t="s">
        <v>5060</v>
      </c>
      <c r="AA618" t="s">
        <v>5061</v>
      </c>
      <c r="AB618" t="s">
        <v>5062</v>
      </c>
      <c r="AC618" t="s">
        <v>5063</v>
      </c>
      <c r="AD618" t="s">
        <v>5064</v>
      </c>
    </row>
    <row r="619" spans="1:30">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c r="Q619" t="s">
        <v>5067</v>
      </c>
      <c r="R619" t="s">
        <v>5068</v>
      </c>
      <c r="S619" t="s">
        <v>5069</v>
      </c>
      <c r="T619">
        <v>-60.994999999999997</v>
      </c>
      <c r="U619">
        <v>-115.304</v>
      </c>
      <c r="V619" s="1">
        <v>-169.613</v>
      </c>
      <c r="W619">
        <v>-223.922</v>
      </c>
      <c r="X619" s="4">
        <v>14778</v>
      </c>
      <c r="Y619" t="s">
        <v>5070</v>
      </c>
      <c r="Z619" t="s">
        <v>5071</v>
      </c>
      <c r="AA619" t="s">
        <v>5072</v>
      </c>
      <c r="AB619" t="s">
        <v>5073</v>
      </c>
      <c r="AC619" t="s">
        <v>5074</v>
      </c>
      <c r="AD619" t="s">
        <v>5075</v>
      </c>
    </row>
    <row r="620" spans="1:30">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c r="Q620" t="s">
        <v>5078</v>
      </c>
      <c r="R620" t="s">
        <v>5079</v>
      </c>
      <c r="S620" t="s">
        <v>3066</v>
      </c>
      <c r="T620">
        <v>2131</v>
      </c>
      <c r="U620" s="2">
        <v>2972</v>
      </c>
      <c r="V620" s="1">
        <v>7.55</v>
      </c>
      <c r="W620">
        <v>11</v>
      </c>
      <c r="X620" s="4">
        <v>91770</v>
      </c>
      <c r="Y620" t="s">
        <v>5080</v>
      </c>
      <c r="Z620" t="s">
        <v>5081</v>
      </c>
      <c r="AA620" t="s">
        <v>5082</v>
      </c>
      <c r="AB620" t="s">
        <v>5083</v>
      </c>
      <c r="AC620" t="s">
        <v>5084</v>
      </c>
      <c r="AD620" t="s">
        <v>5085</v>
      </c>
    </row>
    <row r="621" spans="1:30">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c r="Q621" t="s">
        <v>3280</v>
      </c>
      <c r="R621" t="s">
        <v>3281</v>
      </c>
      <c r="S621" t="s">
        <v>2948</v>
      </c>
      <c r="T621" s="2">
        <v>29999</v>
      </c>
      <c r="U621" s="2">
        <v>42999</v>
      </c>
      <c r="V621" s="1">
        <v>7.84</v>
      </c>
      <c r="W621">
        <v>11.38</v>
      </c>
      <c r="X621" s="4">
        <v>17162</v>
      </c>
      <c r="Y621" t="s">
        <v>3282</v>
      </c>
      <c r="Z621" t="s">
        <v>3283</v>
      </c>
      <c r="AA621" t="s">
        <v>3284</v>
      </c>
      <c r="AB621" t="s">
        <v>13311</v>
      </c>
      <c r="AC621" t="s">
        <v>3286</v>
      </c>
      <c r="AD621" t="s">
        <v>3287</v>
      </c>
    </row>
    <row r="622" spans="1:30">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c r="Q622" t="s">
        <v>13444</v>
      </c>
      <c r="R622" t="s">
        <v>5091</v>
      </c>
      <c r="S622" t="s">
        <v>3066</v>
      </c>
      <c r="T622">
        <v>2181</v>
      </c>
      <c r="U622" s="2">
        <v>3072</v>
      </c>
      <c r="V622" s="1">
        <v>7.71</v>
      </c>
      <c r="W622">
        <v>11.22</v>
      </c>
      <c r="X622" s="4">
        <v>206</v>
      </c>
      <c r="Y622" t="s">
        <v>5092</v>
      </c>
      <c r="Z622" t="s">
        <v>5093</v>
      </c>
      <c r="AA622" t="s">
        <v>5094</v>
      </c>
      <c r="AB622" t="s">
        <v>5095</v>
      </c>
      <c r="AC622" t="s">
        <v>5096</v>
      </c>
      <c r="AD622" t="s">
        <v>5097</v>
      </c>
    </row>
    <row r="623" spans="1:30">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c r="Q623" t="s">
        <v>5100</v>
      </c>
      <c r="R623" t="s">
        <v>5101</v>
      </c>
      <c r="S623" t="s">
        <v>5102</v>
      </c>
      <c r="T623" s="2">
        <v>3597</v>
      </c>
      <c r="U623" s="2">
        <v>4696</v>
      </c>
      <c r="V623" s="1">
        <v>7.96</v>
      </c>
      <c r="W623">
        <v>11.72</v>
      </c>
      <c r="X623" s="4">
        <v>33717</v>
      </c>
      <c r="Y623" t="s">
        <v>5103</v>
      </c>
      <c r="Z623" t="s">
        <v>5104</v>
      </c>
      <c r="AA623" t="s">
        <v>5105</v>
      </c>
      <c r="AB623" t="s">
        <v>13445</v>
      </c>
      <c r="AC623" t="s">
        <v>5107</v>
      </c>
      <c r="AD623" t="s">
        <v>5108</v>
      </c>
    </row>
    <row r="624" spans="1:30">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c r="Q624" t="s">
        <v>27</v>
      </c>
      <c r="R624" t="s">
        <v>28</v>
      </c>
      <c r="S624" t="s">
        <v>18</v>
      </c>
      <c r="T624">
        <v>-95.284999999999997</v>
      </c>
      <c r="U624">
        <v>-188.642</v>
      </c>
      <c r="V624" s="1">
        <v>-281.99900000000002</v>
      </c>
      <c r="W624">
        <v>-375.35599999999999</v>
      </c>
      <c r="X624" s="4">
        <v>43994</v>
      </c>
      <c r="Y624" t="s">
        <v>29</v>
      </c>
      <c r="Z624" t="s">
        <v>30</v>
      </c>
      <c r="AA624" t="s">
        <v>31</v>
      </c>
      <c r="AB624" t="s">
        <v>32</v>
      </c>
      <c r="AC624" t="s">
        <v>33</v>
      </c>
      <c r="AD624" t="s">
        <v>34</v>
      </c>
    </row>
    <row r="625" spans="1:30">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c r="Q625" t="s">
        <v>37</v>
      </c>
      <c r="R625" t="s">
        <v>38</v>
      </c>
      <c r="S625" t="s">
        <v>18</v>
      </c>
      <c r="T625">
        <v>-95.199999999999804</v>
      </c>
      <c r="U625">
        <v>-253.55000000000101</v>
      </c>
      <c r="V625" s="1">
        <v>-411.900000000001</v>
      </c>
      <c r="W625">
        <v>-570.25</v>
      </c>
      <c r="X625" s="4">
        <v>7928</v>
      </c>
      <c r="Y625" t="s">
        <v>39</v>
      </c>
      <c r="Z625" t="s">
        <v>40</v>
      </c>
      <c r="AA625" t="s">
        <v>41</v>
      </c>
      <c r="AB625" t="s">
        <v>42</v>
      </c>
      <c r="AC625" t="s">
        <v>43</v>
      </c>
      <c r="AD625" t="s">
        <v>44</v>
      </c>
    </row>
    <row r="626" spans="1:30">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c r="Q626" t="s">
        <v>3290</v>
      </c>
      <c r="R626" t="s">
        <v>3291</v>
      </c>
      <c r="S626" t="s">
        <v>2948</v>
      </c>
      <c r="T626" s="2">
        <v>9000</v>
      </c>
      <c r="U626" s="2">
        <v>12001</v>
      </c>
      <c r="V626" s="1">
        <v>7.7</v>
      </c>
      <c r="W626">
        <v>11.3</v>
      </c>
      <c r="X626" s="4">
        <v>5179</v>
      </c>
      <c r="Y626" t="s">
        <v>3292</v>
      </c>
      <c r="Z626" t="s">
        <v>5113</v>
      </c>
      <c r="AA626" t="s">
        <v>5114</v>
      </c>
      <c r="AB626" t="s">
        <v>13446</v>
      </c>
      <c r="AC626" t="s">
        <v>5116</v>
      </c>
      <c r="AD626" t="s">
        <v>5117</v>
      </c>
    </row>
    <row r="627" spans="1:30">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c r="Q627" t="s">
        <v>13447</v>
      </c>
      <c r="R627" t="s">
        <v>5121</v>
      </c>
      <c r="S627" t="s">
        <v>5122</v>
      </c>
      <c r="T627" s="2">
        <v>5900</v>
      </c>
      <c r="U627" s="2">
        <v>6801</v>
      </c>
      <c r="V627" s="1">
        <v>8.82</v>
      </c>
      <c r="W627">
        <v>13.14</v>
      </c>
      <c r="X627" s="4">
        <v>50810</v>
      </c>
      <c r="Y627" t="s">
        <v>5123</v>
      </c>
      <c r="Z627" t="s">
        <v>5124</v>
      </c>
      <c r="AA627" t="s">
        <v>5125</v>
      </c>
      <c r="AB627" t="s">
        <v>5126</v>
      </c>
      <c r="AC627" t="s">
        <v>5127</v>
      </c>
      <c r="AD627" t="s">
        <v>5128</v>
      </c>
    </row>
    <row r="628" spans="1:30">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c r="Q628" t="s">
        <v>5131</v>
      </c>
      <c r="R628" t="s">
        <v>5132</v>
      </c>
      <c r="S628" t="s">
        <v>5133</v>
      </c>
      <c r="T628">
        <v>3499</v>
      </c>
      <c r="U628" s="2">
        <v>4999</v>
      </c>
      <c r="V628" s="1">
        <v>6.65</v>
      </c>
      <c r="W628">
        <v>9.6</v>
      </c>
      <c r="X628" s="4">
        <v>3369</v>
      </c>
      <c r="Y628" t="s">
        <v>5134</v>
      </c>
      <c r="Z628" t="s">
        <v>5135</v>
      </c>
      <c r="AA628" t="s">
        <v>5136</v>
      </c>
      <c r="AB628" t="s">
        <v>5137</v>
      </c>
      <c r="AC628" t="s">
        <v>5138</v>
      </c>
      <c r="AD628" t="s">
        <v>5139</v>
      </c>
    </row>
    <row r="629" spans="1:30">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c r="Q629" t="s">
        <v>13448</v>
      </c>
      <c r="R629" t="s">
        <v>5143</v>
      </c>
      <c r="S629" t="s">
        <v>4845</v>
      </c>
      <c r="T629">
        <v>-145.83500000000001</v>
      </c>
      <c r="U629">
        <v>-279.35199999999998</v>
      </c>
      <c r="V629" s="1">
        <v>-412.86900000000003</v>
      </c>
      <c r="W629">
        <v>-546.38599999999997</v>
      </c>
      <c r="X629" s="4">
        <v>11827</v>
      </c>
      <c r="Y629" t="s">
        <v>5144</v>
      </c>
      <c r="Z629" t="s">
        <v>5145</v>
      </c>
      <c r="AA629" t="s">
        <v>5146</v>
      </c>
      <c r="AB629" t="s">
        <v>5147</v>
      </c>
      <c r="AC629" t="s">
        <v>5148</v>
      </c>
      <c r="AD629" t="s">
        <v>5149</v>
      </c>
    </row>
    <row r="630" spans="1:30">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c r="Q630" t="s">
        <v>47</v>
      </c>
      <c r="R630" t="s">
        <v>48</v>
      </c>
      <c r="S630" t="s">
        <v>18</v>
      </c>
      <c r="T630">
        <v>-160.035</v>
      </c>
      <c r="U630">
        <v>-327.322</v>
      </c>
      <c r="V630" s="1">
        <v>-494.60899999999998</v>
      </c>
      <c r="W630">
        <v>-661.89599999999996</v>
      </c>
      <c r="X630" s="4">
        <v>94364</v>
      </c>
      <c r="Y630" t="s">
        <v>49</v>
      </c>
      <c r="Z630" t="s">
        <v>50</v>
      </c>
      <c r="AA630" t="s">
        <v>51</v>
      </c>
      <c r="AB630" t="s">
        <v>13076</v>
      </c>
      <c r="AC630" t="s">
        <v>53</v>
      </c>
      <c r="AD630" t="s">
        <v>54</v>
      </c>
    </row>
    <row r="631" spans="1:30">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c r="Q631" t="s">
        <v>5154</v>
      </c>
      <c r="R631" t="s">
        <v>5155</v>
      </c>
      <c r="S631" t="s">
        <v>5102</v>
      </c>
      <c r="T631">
        <v>-345.85</v>
      </c>
      <c r="U631">
        <v>-654.37</v>
      </c>
      <c r="V631" s="1">
        <v>-962.89</v>
      </c>
      <c r="W631">
        <v>-1271.4100000000001</v>
      </c>
      <c r="X631" s="4">
        <v>15295</v>
      </c>
      <c r="Y631" t="s">
        <v>5156</v>
      </c>
      <c r="Z631" t="s">
        <v>5157</v>
      </c>
      <c r="AA631" t="s">
        <v>5158</v>
      </c>
      <c r="AB631" t="s">
        <v>5159</v>
      </c>
      <c r="AC631" t="s">
        <v>5160</v>
      </c>
      <c r="AD631" t="s">
        <v>5161</v>
      </c>
    </row>
    <row r="632" spans="1:30">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c r="Q632" t="s">
        <v>5164</v>
      </c>
      <c r="R632" t="s">
        <v>5165</v>
      </c>
      <c r="S632" t="s">
        <v>5166</v>
      </c>
      <c r="T632">
        <v>7181</v>
      </c>
      <c r="U632" s="2">
        <v>10372</v>
      </c>
      <c r="V632" s="1">
        <v>7.8</v>
      </c>
      <c r="W632">
        <v>11.3</v>
      </c>
      <c r="X632" s="4">
        <v>27139</v>
      </c>
      <c r="Y632" t="s">
        <v>5167</v>
      </c>
      <c r="Z632" t="s">
        <v>5168</v>
      </c>
      <c r="AA632" t="s">
        <v>5169</v>
      </c>
      <c r="AB632" t="s">
        <v>5170</v>
      </c>
      <c r="AC632" t="s">
        <v>5171</v>
      </c>
      <c r="AD632" t="s">
        <v>5172</v>
      </c>
    </row>
    <row r="633" spans="1:30">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c r="Q633" t="s">
        <v>5175</v>
      </c>
      <c r="R633" t="s">
        <v>5176</v>
      </c>
      <c r="S633" t="s">
        <v>3066</v>
      </c>
      <c r="T633" s="2">
        <v>9599</v>
      </c>
      <c r="U633" s="2">
        <v>13699</v>
      </c>
      <c r="V633" s="1">
        <v>7.05</v>
      </c>
      <c r="W633">
        <v>10.199999999999999</v>
      </c>
      <c r="X633" s="4">
        <v>9504</v>
      </c>
      <c r="Y633" t="s">
        <v>5177</v>
      </c>
      <c r="Z633" t="s">
        <v>5178</v>
      </c>
      <c r="AA633" t="s">
        <v>5179</v>
      </c>
      <c r="AB633" t="s">
        <v>5180</v>
      </c>
      <c r="AC633" t="s">
        <v>5181</v>
      </c>
      <c r="AD633" t="s">
        <v>5182</v>
      </c>
    </row>
    <row r="634" spans="1:30">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c r="Q634" t="s">
        <v>13077</v>
      </c>
      <c r="R634" t="s">
        <v>58</v>
      </c>
      <c r="S634" t="s">
        <v>18</v>
      </c>
      <c r="T634">
        <v>-72.494999999999905</v>
      </c>
      <c r="U634">
        <v>-157.274</v>
      </c>
      <c r="V634" s="1">
        <v>-242.053</v>
      </c>
      <c r="W634">
        <v>-326.83199999999999</v>
      </c>
      <c r="X634" s="4">
        <v>16905</v>
      </c>
      <c r="Y634" t="s">
        <v>59</v>
      </c>
      <c r="Z634" t="s">
        <v>60</v>
      </c>
      <c r="AA634" t="s">
        <v>61</v>
      </c>
      <c r="AB634" t="s">
        <v>13078</v>
      </c>
      <c r="AC634" t="s">
        <v>63</v>
      </c>
      <c r="AD634" t="s">
        <v>13023</v>
      </c>
    </row>
    <row r="635" spans="1:30">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c r="Q635" t="s">
        <v>13449</v>
      </c>
      <c r="R635" t="s">
        <v>5188</v>
      </c>
      <c r="S635" t="s">
        <v>4834</v>
      </c>
      <c r="T635">
        <v>2181</v>
      </c>
      <c r="U635" s="2">
        <v>3012</v>
      </c>
      <c r="V635" s="1">
        <v>7.98</v>
      </c>
      <c r="W635">
        <v>11.66</v>
      </c>
      <c r="X635" s="4">
        <v>30058</v>
      </c>
      <c r="Y635" t="s">
        <v>5189</v>
      </c>
      <c r="Z635" t="s">
        <v>5190</v>
      </c>
      <c r="AA635" t="s">
        <v>5191</v>
      </c>
      <c r="AB635" t="s">
        <v>13450</v>
      </c>
      <c r="AC635" t="s">
        <v>5193</v>
      </c>
      <c r="AD635" t="s">
        <v>5194</v>
      </c>
    </row>
    <row r="636" spans="1:30">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c r="Q636" t="s">
        <v>13320</v>
      </c>
      <c r="R636" t="s">
        <v>3422</v>
      </c>
      <c r="S636" t="s">
        <v>2948</v>
      </c>
      <c r="T636" s="2">
        <v>13681</v>
      </c>
      <c r="U636" s="2">
        <v>19372</v>
      </c>
      <c r="V636" s="1">
        <v>7.69</v>
      </c>
      <c r="W636">
        <v>11.18</v>
      </c>
      <c r="X636" s="4">
        <v>69619</v>
      </c>
      <c r="Y636" t="s">
        <v>3423</v>
      </c>
      <c r="Z636" t="s">
        <v>3424</v>
      </c>
      <c r="AA636" t="s">
        <v>3425</v>
      </c>
      <c r="AB636" t="s">
        <v>13321</v>
      </c>
      <c r="AC636" t="s">
        <v>3427</v>
      </c>
      <c r="AD636" t="s">
        <v>3428</v>
      </c>
    </row>
    <row r="637" spans="1:30">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c r="Q637" t="s">
        <v>3431</v>
      </c>
      <c r="R637" t="s">
        <v>3432</v>
      </c>
      <c r="S637" t="s">
        <v>3433</v>
      </c>
      <c r="T637">
        <v>3599</v>
      </c>
      <c r="U637" s="2">
        <v>5199</v>
      </c>
      <c r="V637" s="1">
        <v>7.2</v>
      </c>
      <c r="W637">
        <v>10.4</v>
      </c>
      <c r="X637" s="4">
        <v>3382</v>
      </c>
      <c r="Y637" t="s">
        <v>3434</v>
      </c>
      <c r="Z637" t="s">
        <v>3435</v>
      </c>
      <c r="AA637" t="s">
        <v>3436</v>
      </c>
      <c r="AB637" t="s">
        <v>13322</v>
      </c>
      <c r="AC637" t="s">
        <v>3438</v>
      </c>
      <c r="AD637" t="s">
        <v>13037</v>
      </c>
    </row>
    <row r="638" spans="1:30">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c r="Q638" t="s">
        <v>5201</v>
      </c>
      <c r="R638" t="s">
        <v>5202</v>
      </c>
      <c r="S638" t="s">
        <v>3066</v>
      </c>
      <c r="T638" s="2">
        <v>6481</v>
      </c>
      <c r="U638" s="2">
        <v>8972</v>
      </c>
      <c r="V638" s="1">
        <v>7.58</v>
      </c>
      <c r="W638">
        <v>11.06</v>
      </c>
      <c r="X638" s="4">
        <v>109864</v>
      </c>
      <c r="Y638" t="s">
        <v>5203</v>
      </c>
      <c r="Z638" t="s">
        <v>5204</v>
      </c>
      <c r="AA638" t="s">
        <v>5205</v>
      </c>
      <c r="AB638" t="s">
        <v>5206</v>
      </c>
      <c r="AC638" t="s">
        <v>13451</v>
      </c>
      <c r="AD638" t="s">
        <v>5208</v>
      </c>
    </row>
    <row r="639" spans="1:30">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c r="Q639" t="s">
        <v>5211</v>
      </c>
      <c r="R639" t="s">
        <v>5212</v>
      </c>
      <c r="S639" t="s">
        <v>5213</v>
      </c>
      <c r="T639" s="2">
        <v>1295</v>
      </c>
      <c r="U639" s="2">
        <v>1295</v>
      </c>
      <c r="V639" s="1">
        <v>9</v>
      </c>
      <c r="W639">
        <v>13.5</v>
      </c>
      <c r="X639" s="4">
        <v>5760</v>
      </c>
      <c r="Y639" t="s">
        <v>5214</v>
      </c>
      <c r="Z639" t="s">
        <v>5215</v>
      </c>
      <c r="AA639" t="s">
        <v>5216</v>
      </c>
      <c r="AB639" t="s">
        <v>5217</v>
      </c>
      <c r="AC639" t="s">
        <v>5218</v>
      </c>
      <c r="AD639" t="s">
        <v>13045</v>
      </c>
    </row>
    <row r="640" spans="1:30">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c r="Q640" t="s">
        <v>5221</v>
      </c>
      <c r="R640" t="s">
        <v>5222</v>
      </c>
      <c r="S640" t="s">
        <v>5223</v>
      </c>
      <c r="T640" s="2">
        <v>9109</v>
      </c>
      <c r="U640" s="2">
        <v>12719</v>
      </c>
      <c r="V640" s="1">
        <v>7.74</v>
      </c>
      <c r="W640">
        <v>11.28</v>
      </c>
      <c r="X640" s="4">
        <v>49551</v>
      </c>
      <c r="Y640" t="s">
        <v>5224</v>
      </c>
      <c r="Z640" t="s">
        <v>5225</v>
      </c>
      <c r="AA640" t="s">
        <v>5226</v>
      </c>
      <c r="AB640" t="s">
        <v>13452</v>
      </c>
      <c r="AC640" t="s">
        <v>5228</v>
      </c>
      <c r="AD640" t="s">
        <v>5229</v>
      </c>
    </row>
    <row r="641" spans="1:30">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c r="Q641" t="s">
        <v>5232</v>
      </c>
      <c r="R641" t="s">
        <v>5233</v>
      </c>
      <c r="S641" t="s">
        <v>3066</v>
      </c>
      <c r="T641">
        <v>2525</v>
      </c>
      <c r="U641" s="2">
        <v>3560</v>
      </c>
      <c r="V641" s="1">
        <v>7.51</v>
      </c>
      <c r="W641">
        <v>10.92</v>
      </c>
      <c r="X641" s="4">
        <v>161677</v>
      </c>
      <c r="Y641" t="s">
        <v>5234</v>
      </c>
      <c r="Z641" t="s">
        <v>5235</v>
      </c>
      <c r="AA641" t="s">
        <v>5236</v>
      </c>
      <c r="AB641" t="s">
        <v>13453</v>
      </c>
      <c r="AC641" t="s">
        <v>5238</v>
      </c>
      <c r="AD641" t="s">
        <v>5239</v>
      </c>
    </row>
    <row r="642" spans="1:30">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c r="Q642" t="s">
        <v>5242</v>
      </c>
      <c r="R642" t="s">
        <v>5243</v>
      </c>
      <c r="S642" t="s">
        <v>5244</v>
      </c>
      <c r="T642">
        <v>-195.3</v>
      </c>
      <c r="U642">
        <v>-413.27</v>
      </c>
      <c r="V642" s="1">
        <v>-631.24</v>
      </c>
      <c r="W642">
        <v>-849.21</v>
      </c>
      <c r="X642" s="4">
        <v>21372</v>
      </c>
      <c r="Y642" t="s">
        <v>5245</v>
      </c>
      <c r="Z642" t="s">
        <v>5246</v>
      </c>
      <c r="AA642" t="s">
        <v>5247</v>
      </c>
      <c r="AB642" t="s">
        <v>5248</v>
      </c>
      <c r="AC642" t="s">
        <v>5249</v>
      </c>
      <c r="AD642" t="s">
        <v>13046</v>
      </c>
    </row>
    <row r="643" spans="1:30">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c r="Q643" t="s">
        <v>13323</v>
      </c>
      <c r="R643" t="s">
        <v>3442</v>
      </c>
      <c r="S643" t="s">
        <v>3024</v>
      </c>
      <c r="T643" s="2">
        <v>6939</v>
      </c>
      <c r="U643" s="2">
        <v>9879</v>
      </c>
      <c r="V643" s="1">
        <v>7.86</v>
      </c>
      <c r="W643">
        <v>11.42</v>
      </c>
      <c r="X643" s="4">
        <v>140035</v>
      </c>
      <c r="Y643" t="s">
        <v>3443</v>
      </c>
      <c r="Z643" t="s">
        <v>5252</v>
      </c>
      <c r="AA643" t="s">
        <v>5253</v>
      </c>
      <c r="AB643" t="s">
        <v>5254</v>
      </c>
      <c r="AC643" t="s">
        <v>5255</v>
      </c>
      <c r="AD643" t="s">
        <v>5256</v>
      </c>
    </row>
    <row r="644" spans="1:30">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c r="Q644" t="s">
        <v>13079</v>
      </c>
      <c r="R644" t="s">
        <v>67</v>
      </c>
      <c r="S644" t="s">
        <v>18</v>
      </c>
      <c r="T644">
        <v>1851</v>
      </c>
      <c r="U644" s="2">
        <v>2702</v>
      </c>
      <c r="V644" s="1">
        <v>6.95</v>
      </c>
      <c r="W644">
        <v>10</v>
      </c>
      <c r="X644" s="4">
        <v>24870</v>
      </c>
      <c r="Y644" t="s">
        <v>68</v>
      </c>
      <c r="Z644" t="s">
        <v>69</v>
      </c>
      <c r="AA644" t="s">
        <v>70</v>
      </c>
      <c r="AB644" t="s">
        <v>71</v>
      </c>
      <c r="AC644" t="s">
        <v>72</v>
      </c>
      <c r="AD644" t="s">
        <v>73</v>
      </c>
    </row>
    <row r="645" spans="1:30">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c r="Q645" t="s">
        <v>5260</v>
      </c>
      <c r="R645" t="s">
        <v>5261</v>
      </c>
      <c r="S645" t="s">
        <v>5262</v>
      </c>
      <c r="T645">
        <v>-354.47</v>
      </c>
      <c r="U645">
        <v>-644.46400000000006</v>
      </c>
      <c r="V645" s="1">
        <v>-934.45799999999997</v>
      </c>
      <c r="W645">
        <v>-1224.452</v>
      </c>
      <c r="X645" s="4">
        <v>7199</v>
      </c>
      <c r="Y645" t="s">
        <v>5263</v>
      </c>
      <c r="Z645" t="s">
        <v>5264</v>
      </c>
      <c r="AA645" t="s">
        <v>5265</v>
      </c>
      <c r="AB645" t="s">
        <v>5266</v>
      </c>
      <c r="AC645" t="s">
        <v>5267</v>
      </c>
      <c r="AD645" t="s">
        <v>5268</v>
      </c>
    </row>
    <row r="646" spans="1:30">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c r="Q646" t="s">
        <v>3517</v>
      </c>
      <c r="R646" t="s">
        <v>3518</v>
      </c>
      <c r="S646" t="s">
        <v>3519</v>
      </c>
      <c r="T646">
        <v>-45.05</v>
      </c>
      <c r="U646">
        <v>-173.36</v>
      </c>
      <c r="V646" s="1">
        <v>-301.67</v>
      </c>
      <c r="W646">
        <v>-429.98</v>
      </c>
      <c r="X646" s="4">
        <v>1396</v>
      </c>
      <c r="Y646" t="s">
        <v>3520</v>
      </c>
      <c r="Z646" t="s">
        <v>3521</v>
      </c>
      <c r="AA646" t="s">
        <v>3522</v>
      </c>
      <c r="AB646" t="s">
        <v>3523</v>
      </c>
      <c r="AC646" t="s">
        <v>3524</v>
      </c>
      <c r="AD646" t="s">
        <v>3525</v>
      </c>
    </row>
    <row r="647" spans="1:30">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c r="Q647" t="s">
        <v>5273</v>
      </c>
      <c r="R647" t="s">
        <v>5274</v>
      </c>
      <c r="S647" t="s">
        <v>5275</v>
      </c>
      <c r="T647">
        <v>-15.565</v>
      </c>
      <c r="U647">
        <v>-56.027999999999999</v>
      </c>
      <c r="V647" s="1">
        <v>-96.491</v>
      </c>
      <c r="W647">
        <v>-136.95400000000001</v>
      </c>
      <c r="X647" s="4">
        <v>15233</v>
      </c>
      <c r="Y647" t="s">
        <v>5276</v>
      </c>
      <c r="Z647" t="s">
        <v>5277</v>
      </c>
      <c r="AA647" t="s">
        <v>5278</v>
      </c>
      <c r="AB647" t="s">
        <v>5279</v>
      </c>
      <c r="AC647" t="s">
        <v>5280</v>
      </c>
      <c r="AD647" t="s">
        <v>5281</v>
      </c>
    </row>
    <row r="648" spans="1:30">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c r="Q648" t="s">
        <v>5284</v>
      </c>
      <c r="R648" t="s">
        <v>5285</v>
      </c>
      <c r="S648" t="s">
        <v>4834</v>
      </c>
      <c r="T648">
        <v>4111</v>
      </c>
      <c r="U648" s="2">
        <v>5722</v>
      </c>
      <c r="V648" s="1">
        <v>7.96</v>
      </c>
      <c r="W648">
        <v>11.62</v>
      </c>
      <c r="X648" s="4">
        <v>55747</v>
      </c>
      <c r="Y648" t="s">
        <v>5286</v>
      </c>
      <c r="Z648" t="s">
        <v>5287</v>
      </c>
      <c r="AA648" t="s">
        <v>5288</v>
      </c>
      <c r="AB648" t="s">
        <v>5289</v>
      </c>
      <c r="AC648" t="s">
        <v>5290</v>
      </c>
      <c r="AD648" t="s">
        <v>5291</v>
      </c>
    </row>
    <row r="649" spans="1:30">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c r="Q649" t="s">
        <v>13454</v>
      </c>
      <c r="R649" t="s">
        <v>5295</v>
      </c>
      <c r="S649" t="s">
        <v>3066</v>
      </c>
      <c r="T649" s="2">
        <v>8799</v>
      </c>
      <c r="U649" s="2">
        <v>12599</v>
      </c>
      <c r="V649" s="1">
        <v>6.84</v>
      </c>
      <c r="W649">
        <v>9.8800000000000008</v>
      </c>
      <c r="X649" s="4">
        <v>14961</v>
      </c>
      <c r="Y649" t="s">
        <v>5296</v>
      </c>
      <c r="Z649" t="s">
        <v>5297</v>
      </c>
      <c r="AA649" t="s">
        <v>5298</v>
      </c>
      <c r="AB649" t="s">
        <v>13455</v>
      </c>
      <c r="AC649" t="s">
        <v>5300</v>
      </c>
      <c r="AD649" t="s">
        <v>5301</v>
      </c>
    </row>
    <row r="650" spans="1:30">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c r="Q650" t="s">
        <v>13456</v>
      </c>
      <c r="R650" t="s">
        <v>5305</v>
      </c>
      <c r="S650" t="s">
        <v>4845</v>
      </c>
      <c r="T650">
        <v>2029</v>
      </c>
      <c r="U650" s="2">
        <v>2759</v>
      </c>
      <c r="V650" s="1">
        <v>8.24</v>
      </c>
      <c r="W650">
        <v>12.08</v>
      </c>
      <c r="X650" s="4">
        <v>9275</v>
      </c>
      <c r="Y650" t="s">
        <v>5306</v>
      </c>
      <c r="Z650" t="s">
        <v>5307</v>
      </c>
      <c r="AA650" t="s">
        <v>5308</v>
      </c>
      <c r="AB650" t="s">
        <v>13457</v>
      </c>
      <c r="AC650" t="s">
        <v>5310</v>
      </c>
      <c r="AD650" t="s">
        <v>5311</v>
      </c>
    </row>
    <row r="651" spans="1:30">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c r="Q651" t="s">
        <v>5314</v>
      </c>
      <c r="R651" t="s">
        <v>5315</v>
      </c>
      <c r="S651" t="s">
        <v>3066</v>
      </c>
      <c r="T651" s="2">
        <v>16499</v>
      </c>
      <c r="U651" s="2">
        <v>23999</v>
      </c>
      <c r="V651" s="1">
        <v>6.57</v>
      </c>
      <c r="W651">
        <v>9.44</v>
      </c>
      <c r="X651" s="4">
        <v>28324</v>
      </c>
      <c r="Y651" t="s">
        <v>5316</v>
      </c>
      <c r="Z651" t="s">
        <v>5317</v>
      </c>
      <c r="AA651" t="s">
        <v>5318</v>
      </c>
      <c r="AB651" t="s">
        <v>5319</v>
      </c>
      <c r="AC651" t="s">
        <v>5320</v>
      </c>
      <c r="AD651" t="s">
        <v>5321</v>
      </c>
    </row>
    <row r="652" spans="1:30">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c r="Q652" t="s">
        <v>5324</v>
      </c>
      <c r="R652" t="s">
        <v>5325</v>
      </c>
      <c r="S652" t="s">
        <v>5047</v>
      </c>
      <c r="T652">
        <v>-70.015000000000001</v>
      </c>
      <c r="U652">
        <v>-131.37799999999999</v>
      </c>
      <c r="V652" s="1">
        <v>-192.74100000000001</v>
      </c>
      <c r="W652">
        <v>-254.10400000000001</v>
      </c>
      <c r="X652" s="4">
        <v>644</v>
      </c>
      <c r="Y652" t="s">
        <v>5326</v>
      </c>
      <c r="Z652" t="s">
        <v>5327</v>
      </c>
      <c r="AA652" t="s">
        <v>5328</v>
      </c>
      <c r="AB652" t="s">
        <v>5329</v>
      </c>
      <c r="AC652" t="s">
        <v>5330</v>
      </c>
      <c r="AD652" t="s">
        <v>5331</v>
      </c>
    </row>
    <row r="653" spans="1:30">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c r="Q653" t="s">
        <v>5334</v>
      </c>
      <c r="R653" t="s">
        <v>5335</v>
      </c>
      <c r="S653" t="s">
        <v>5336</v>
      </c>
      <c r="T653">
        <v>-194.965</v>
      </c>
      <c r="U653">
        <v>-368.21800000000002</v>
      </c>
      <c r="V653" s="1">
        <v>-541.471</v>
      </c>
      <c r="W653">
        <v>-714.72400000000005</v>
      </c>
      <c r="X653" s="4">
        <v>18139</v>
      </c>
      <c r="Y653" t="s">
        <v>5337</v>
      </c>
      <c r="Z653" t="s">
        <v>5338</v>
      </c>
      <c r="AA653" t="s">
        <v>5339</v>
      </c>
      <c r="AB653" t="s">
        <v>5340</v>
      </c>
      <c r="AC653" t="s">
        <v>5341</v>
      </c>
      <c r="AD653" t="s">
        <v>5342</v>
      </c>
    </row>
    <row r="654" spans="1:30">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c r="Q654" t="s">
        <v>5345</v>
      </c>
      <c r="R654" t="s">
        <v>5346</v>
      </c>
      <c r="S654" t="s">
        <v>5347</v>
      </c>
      <c r="T654">
        <v>-91.025000000000006</v>
      </c>
      <c r="U654">
        <v>-169.49</v>
      </c>
      <c r="V654" s="1">
        <v>-247.95500000000001</v>
      </c>
      <c r="W654">
        <v>-326.42</v>
      </c>
      <c r="X654" s="4">
        <v>7203</v>
      </c>
      <c r="Y654" t="s">
        <v>5348</v>
      </c>
      <c r="Z654" t="s">
        <v>5349</v>
      </c>
      <c r="AA654" t="s">
        <v>5350</v>
      </c>
      <c r="AB654" t="s">
        <v>5351</v>
      </c>
      <c r="AC654" t="s">
        <v>5352</v>
      </c>
      <c r="AD654" t="s">
        <v>5353</v>
      </c>
    </row>
    <row r="655" spans="1:30">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c r="Q655" t="s">
        <v>13458</v>
      </c>
      <c r="R655" t="s">
        <v>5357</v>
      </c>
      <c r="S655" t="s">
        <v>5358</v>
      </c>
      <c r="T655">
        <v>-59.864999999999696</v>
      </c>
      <c r="U655">
        <v>-197.11800000000099</v>
      </c>
      <c r="V655" s="1">
        <v>-334.371000000001</v>
      </c>
      <c r="W655">
        <v>-471.62400000000099</v>
      </c>
      <c r="X655" s="4">
        <v>491</v>
      </c>
      <c r="Y655" t="s">
        <v>5359</v>
      </c>
      <c r="Z655" t="s">
        <v>5360</v>
      </c>
      <c r="AA655" t="s">
        <v>5361</v>
      </c>
      <c r="AB655" t="s">
        <v>13459</v>
      </c>
      <c r="AC655" t="s">
        <v>5363</v>
      </c>
      <c r="AD655" t="s">
        <v>5364</v>
      </c>
    </row>
    <row r="656" spans="1:30">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c r="Q656" t="s">
        <v>13460</v>
      </c>
      <c r="R656" t="s">
        <v>5368</v>
      </c>
      <c r="S656" t="s">
        <v>5369</v>
      </c>
      <c r="T656">
        <v>-94.665000000000106</v>
      </c>
      <c r="U656">
        <v>-212.84800000000001</v>
      </c>
      <c r="V656" s="1">
        <v>-331.03100000000001</v>
      </c>
      <c r="W656">
        <v>-449.214</v>
      </c>
      <c r="X656" s="4">
        <v>13568</v>
      </c>
      <c r="Y656" t="s">
        <v>5370</v>
      </c>
      <c r="Z656" t="s">
        <v>5371</v>
      </c>
      <c r="AA656" t="s">
        <v>5372</v>
      </c>
      <c r="AB656" t="s">
        <v>5373</v>
      </c>
      <c r="AC656" t="s">
        <v>5374</v>
      </c>
      <c r="AD656" t="s">
        <v>5375</v>
      </c>
    </row>
    <row r="657" spans="1:30">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c r="Q657" t="s">
        <v>5378</v>
      </c>
      <c r="R657" t="s">
        <v>5379</v>
      </c>
      <c r="S657" t="s">
        <v>3066</v>
      </c>
      <c r="T657">
        <v>7999</v>
      </c>
      <c r="U657" s="2">
        <v>11499</v>
      </c>
      <c r="V657" s="1">
        <v>6.82</v>
      </c>
      <c r="W657">
        <v>9.84</v>
      </c>
      <c r="X657" s="4">
        <v>3390</v>
      </c>
      <c r="Y657" t="s">
        <v>5380</v>
      </c>
      <c r="Z657" t="s">
        <v>5381</v>
      </c>
      <c r="AA657" t="s">
        <v>5382</v>
      </c>
      <c r="AB657" t="s">
        <v>13461</v>
      </c>
      <c r="AC657" t="s">
        <v>5384</v>
      </c>
      <c r="AD657" t="s">
        <v>5385</v>
      </c>
    </row>
    <row r="658" spans="1:30">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c r="Q658" t="s">
        <v>5388</v>
      </c>
      <c r="R658" t="s">
        <v>5389</v>
      </c>
      <c r="S658" t="s">
        <v>3066</v>
      </c>
      <c r="T658">
        <v>8099</v>
      </c>
      <c r="U658" s="2">
        <v>11699</v>
      </c>
      <c r="V658" s="1">
        <v>6.8</v>
      </c>
      <c r="W658">
        <v>9.8000000000000007</v>
      </c>
      <c r="X658" s="4">
        <v>103052</v>
      </c>
      <c r="Y658" t="s">
        <v>5390</v>
      </c>
      <c r="Z658" t="s">
        <v>5391</v>
      </c>
      <c r="AA658" t="s">
        <v>5392</v>
      </c>
      <c r="AB658" t="s">
        <v>5393</v>
      </c>
      <c r="AC658" t="s">
        <v>5394</v>
      </c>
      <c r="AD658" t="s">
        <v>13047</v>
      </c>
    </row>
    <row r="659" spans="1:30">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c r="Q659" t="s">
        <v>13336</v>
      </c>
      <c r="R659" t="s">
        <v>3593</v>
      </c>
      <c r="S659" t="s">
        <v>2979</v>
      </c>
      <c r="T659" s="2">
        <v>3199</v>
      </c>
      <c r="U659" s="2">
        <v>3899</v>
      </c>
      <c r="V659" s="1">
        <v>7.92</v>
      </c>
      <c r="W659">
        <v>11.74</v>
      </c>
      <c r="X659" s="4">
        <v>18678</v>
      </c>
      <c r="Y659" t="s">
        <v>3594</v>
      </c>
      <c r="Z659" t="s">
        <v>3595</v>
      </c>
      <c r="AA659" t="s">
        <v>3596</v>
      </c>
      <c r="AB659" t="s">
        <v>3597</v>
      </c>
      <c r="AC659" t="s">
        <v>3598</v>
      </c>
      <c r="AD659" t="s">
        <v>13039</v>
      </c>
    </row>
    <row r="660" spans="1:30">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c r="Q660" t="s">
        <v>13080</v>
      </c>
      <c r="R660" t="s">
        <v>77</v>
      </c>
      <c r="S660" t="s">
        <v>18</v>
      </c>
      <c r="T660">
        <v>-83.89</v>
      </c>
      <c r="U660">
        <v>-185.48400000000001</v>
      </c>
      <c r="V660" s="1">
        <v>-287.07799999999997</v>
      </c>
      <c r="W660">
        <v>-388.67200000000003</v>
      </c>
      <c r="X660" s="4">
        <v>15189</v>
      </c>
      <c r="Y660" t="s">
        <v>78</v>
      </c>
      <c r="Z660" t="s">
        <v>79</v>
      </c>
      <c r="AA660" t="s">
        <v>80</v>
      </c>
      <c r="AB660" t="s">
        <v>81</v>
      </c>
      <c r="AC660" t="s">
        <v>82</v>
      </c>
      <c r="AD660" t="s">
        <v>83</v>
      </c>
    </row>
    <row r="661" spans="1:30">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c r="Q661" t="s">
        <v>5400</v>
      </c>
      <c r="R661" t="s">
        <v>5401</v>
      </c>
      <c r="S661" t="s">
        <v>5213</v>
      </c>
      <c r="T661">
        <v>-256.57499999999999</v>
      </c>
      <c r="U661">
        <v>-466.85</v>
      </c>
      <c r="V661" s="1">
        <v>-677.125</v>
      </c>
      <c r="W661">
        <v>-887.4</v>
      </c>
      <c r="X661" s="4">
        <v>12179</v>
      </c>
      <c r="Y661" t="s">
        <v>13462</v>
      </c>
      <c r="Z661" t="s">
        <v>5403</v>
      </c>
      <c r="AA661" t="s">
        <v>5404</v>
      </c>
      <c r="AB661" t="s">
        <v>5405</v>
      </c>
      <c r="AC661" t="s">
        <v>5406</v>
      </c>
      <c r="AD661" t="s">
        <v>5407</v>
      </c>
    </row>
    <row r="662" spans="1:30">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c r="Q662" t="s">
        <v>5410</v>
      </c>
      <c r="R662" t="s">
        <v>5411</v>
      </c>
      <c r="S662" t="s">
        <v>5412</v>
      </c>
      <c r="T662">
        <v>3199</v>
      </c>
      <c r="U662" s="2">
        <v>4399</v>
      </c>
      <c r="V662" s="1">
        <v>7</v>
      </c>
      <c r="W662">
        <v>10.199999999999999</v>
      </c>
      <c r="X662" s="4">
        <v>12958</v>
      </c>
      <c r="Y662" t="s">
        <v>5413</v>
      </c>
      <c r="Z662" t="s">
        <v>5414</v>
      </c>
      <c r="AA662" t="s">
        <v>5415</v>
      </c>
      <c r="AB662" t="s">
        <v>5416</v>
      </c>
      <c r="AC662" t="s">
        <v>5417</v>
      </c>
      <c r="AD662" t="s">
        <v>5418</v>
      </c>
    </row>
    <row r="663" spans="1:30">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c r="Q663" t="s">
        <v>5421</v>
      </c>
      <c r="R663" t="s">
        <v>5422</v>
      </c>
      <c r="S663" t="s">
        <v>4845</v>
      </c>
      <c r="T663">
        <v>1717</v>
      </c>
      <c r="U663" s="2">
        <v>2235</v>
      </c>
      <c r="V663" s="1">
        <v>7.97</v>
      </c>
      <c r="W663">
        <v>11.74</v>
      </c>
      <c r="X663" s="4">
        <v>8258</v>
      </c>
      <c r="Y663" t="s">
        <v>5423</v>
      </c>
      <c r="Z663" t="s">
        <v>5424</v>
      </c>
      <c r="AA663" t="s">
        <v>5425</v>
      </c>
      <c r="AB663" t="s">
        <v>5426</v>
      </c>
      <c r="AC663" t="s">
        <v>5427</v>
      </c>
      <c r="AD663" t="s">
        <v>13048</v>
      </c>
    </row>
    <row r="664" spans="1:30">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c r="Q664" t="s">
        <v>5430</v>
      </c>
      <c r="R664" t="s">
        <v>5431</v>
      </c>
      <c r="S664" t="s">
        <v>5432</v>
      </c>
      <c r="T664" s="2">
        <v>5781</v>
      </c>
      <c r="U664" s="2">
        <v>8072</v>
      </c>
      <c r="V664" s="1">
        <v>7.54</v>
      </c>
      <c r="W664">
        <v>10.98</v>
      </c>
      <c r="X664" s="4">
        <v>11716</v>
      </c>
      <c r="Y664" t="s">
        <v>5433</v>
      </c>
      <c r="Z664" t="s">
        <v>5434</v>
      </c>
      <c r="AA664" t="s">
        <v>5435</v>
      </c>
      <c r="AB664" t="s">
        <v>13463</v>
      </c>
      <c r="AC664" t="s">
        <v>5437</v>
      </c>
      <c r="AD664" t="s">
        <v>5438</v>
      </c>
    </row>
    <row r="665" spans="1:30">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c r="Q665" t="s">
        <v>13464</v>
      </c>
      <c r="R665" t="s">
        <v>5442</v>
      </c>
      <c r="S665" t="s">
        <v>5443</v>
      </c>
      <c r="T665" s="2">
        <v>7499</v>
      </c>
      <c r="U665" s="2">
        <v>9999</v>
      </c>
      <c r="V665" s="1">
        <v>8.3000000000000007</v>
      </c>
      <c r="W665">
        <v>12.2</v>
      </c>
      <c r="X665" s="4">
        <v>35024</v>
      </c>
      <c r="Y665" t="s">
        <v>5444</v>
      </c>
      <c r="Z665" t="s">
        <v>5445</v>
      </c>
      <c r="AA665" t="s">
        <v>5446</v>
      </c>
      <c r="AB665" t="s">
        <v>13465</v>
      </c>
      <c r="AC665" t="s">
        <v>5448</v>
      </c>
      <c r="AD665" t="s">
        <v>5449</v>
      </c>
    </row>
    <row r="666" spans="1:30">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c r="Q666" t="s">
        <v>5452</v>
      </c>
      <c r="R666" t="s">
        <v>5453</v>
      </c>
      <c r="S666" t="s">
        <v>5454</v>
      </c>
      <c r="T666" s="2">
        <v>8199</v>
      </c>
      <c r="U666" s="2">
        <v>11399</v>
      </c>
      <c r="V666" s="1">
        <v>7.56</v>
      </c>
      <c r="W666">
        <v>11.02</v>
      </c>
      <c r="X666" s="4">
        <v>55192</v>
      </c>
      <c r="Y666" t="s">
        <v>5455</v>
      </c>
      <c r="Z666" t="s">
        <v>5456</v>
      </c>
      <c r="AA666" t="s">
        <v>5457</v>
      </c>
      <c r="AB666" t="s">
        <v>13466</v>
      </c>
      <c r="AC666" t="s">
        <v>5459</v>
      </c>
      <c r="AD666" t="s">
        <v>5460</v>
      </c>
    </row>
    <row r="667" spans="1:30">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c r="Q667" t="s">
        <v>13467</v>
      </c>
      <c r="R667" t="s">
        <v>5464</v>
      </c>
      <c r="S667" t="s">
        <v>3066</v>
      </c>
      <c r="T667">
        <v>-210.26</v>
      </c>
      <c r="U667">
        <v>-397.60199999999998</v>
      </c>
      <c r="V667" s="1">
        <v>-584.94399999999996</v>
      </c>
      <c r="W667">
        <v>-772.28599999999994</v>
      </c>
      <c r="X667" s="4">
        <v>119466</v>
      </c>
      <c r="Y667" t="s">
        <v>5465</v>
      </c>
      <c r="Z667" t="s">
        <v>5466</v>
      </c>
      <c r="AA667" t="s">
        <v>5467</v>
      </c>
      <c r="AB667" t="s">
        <v>5468</v>
      </c>
      <c r="AC667" t="s">
        <v>5469</v>
      </c>
      <c r="AD667" t="s">
        <v>13049</v>
      </c>
    </row>
    <row r="668" spans="1:30">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c r="Q668" t="s">
        <v>13468</v>
      </c>
      <c r="R668" t="s">
        <v>5473</v>
      </c>
      <c r="S668" t="s">
        <v>4856</v>
      </c>
      <c r="T668">
        <v>-46.099999999999902</v>
      </c>
      <c r="U668">
        <v>-124.87</v>
      </c>
      <c r="V668" s="1">
        <v>-203.64</v>
      </c>
      <c r="W668">
        <v>-282.41000000000003</v>
      </c>
      <c r="X668" s="4">
        <v>9638</v>
      </c>
      <c r="Y668" t="s">
        <v>5474</v>
      </c>
      <c r="Z668" t="s">
        <v>5475</v>
      </c>
      <c r="AA668" t="s">
        <v>5476</v>
      </c>
      <c r="AB668" t="s">
        <v>5477</v>
      </c>
      <c r="AC668" t="s">
        <v>5478</v>
      </c>
      <c r="AD668" t="s">
        <v>5479</v>
      </c>
    </row>
    <row r="669" spans="1:30">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c r="Q669" t="s">
        <v>5482</v>
      </c>
      <c r="R669" t="s">
        <v>5483</v>
      </c>
      <c r="S669" t="s">
        <v>5006</v>
      </c>
      <c r="T669">
        <v>-160.81</v>
      </c>
      <c r="U669">
        <v>-298.31200000000001</v>
      </c>
      <c r="V669" s="1">
        <v>-435.81400000000002</v>
      </c>
      <c r="W669">
        <v>-573.31600000000003</v>
      </c>
      <c r="X669" s="4">
        <v>33735</v>
      </c>
      <c r="Y669" t="s">
        <v>5484</v>
      </c>
      <c r="Z669" t="s">
        <v>5485</v>
      </c>
      <c r="AA669" t="s">
        <v>5486</v>
      </c>
      <c r="AB669" t="s">
        <v>5487</v>
      </c>
      <c r="AC669" t="s">
        <v>5488</v>
      </c>
      <c r="AD669" t="s">
        <v>5489</v>
      </c>
    </row>
    <row r="670" spans="1:30">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c r="Q670" t="s">
        <v>86</v>
      </c>
      <c r="R670" t="s">
        <v>87</v>
      </c>
      <c r="S670" t="s">
        <v>18</v>
      </c>
      <c r="T670">
        <v>-110.08499999999999</v>
      </c>
      <c r="U670">
        <v>-207.37200000000001</v>
      </c>
      <c r="V670" s="1">
        <v>-304.65899999999999</v>
      </c>
      <c r="W670">
        <v>-401.94600000000003</v>
      </c>
      <c r="X670" s="4">
        <v>30411</v>
      </c>
      <c r="Y670" t="s">
        <v>88</v>
      </c>
      <c r="Z670" t="s">
        <v>89</v>
      </c>
      <c r="AA670" t="s">
        <v>90</v>
      </c>
      <c r="AB670" t="s">
        <v>91</v>
      </c>
      <c r="AC670" t="s">
        <v>92</v>
      </c>
      <c r="AD670" t="s">
        <v>93</v>
      </c>
    </row>
    <row r="671" spans="1:30">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c r="Q671" t="s">
        <v>13469</v>
      </c>
      <c r="R671" t="s">
        <v>5494</v>
      </c>
      <c r="S671" t="s">
        <v>4845</v>
      </c>
      <c r="T671">
        <v>-65.430000000000106</v>
      </c>
      <c r="U671">
        <v>-135.83600000000001</v>
      </c>
      <c r="V671" s="1">
        <v>-206.24199999999999</v>
      </c>
      <c r="W671">
        <v>-276.64800000000002</v>
      </c>
      <c r="X671" s="4">
        <v>3044</v>
      </c>
      <c r="Y671" t="s">
        <v>5495</v>
      </c>
      <c r="Z671" t="s">
        <v>5496</v>
      </c>
      <c r="AA671" t="s">
        <v>5497</v>
      </c>
      <c r="AB671" t="s">
        <v>13470</v>
      </c>
      <c r="AC671" t="s">
        <v>5499</v>
      </c>
      <c r="AD671" t="s">
        <v>5500</v>
      </c>
    </row>
    <row r="672" spans="1:30">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c r="Q672" t="s">
        <v>13471</v>
      </c>
      <c r="R672" t="s">
        <v>5504</v>
      </c>
      <c r="S672" t="s">
        <v>4425</v>
      </c>
      <c r="T672" s="2">
        <v>3799</v>
      </c>
      <c r="U672" s="2">
        <v>5099</v>
      </c>
      <c r="V672" s="1">
        <v>7.48</v>
      </c>
      <c r="W672">
        <v>10.96</v>
      </c>
      <c r="X672" s="4">
        <v>33584</v>
      </c>
      <c r="Y672" t="s">
        <v>5505</v>
      </c>
      <c r="Z672" t="s">
        <v>5506</v>
      </c>
      <c r="AA672" t="s">
        <v>5507</v>
      </c>
      <c r="AB672" t="s">
        <v>5508</v>
      </c>
      <c r="AC672" t="s">
        <v>5509</v>
      </c>
      <c r="AD672" t="s">
        <v>5510</v>
      </c>
    </row>
    <row r="673" spans="1:30">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c r="Q673" t="s">
        <v>5513</v>
      </c>
      <c r="R673" t="s">
        <v>5514</v>
      </c>
      <c r="S673" t="s">
        <v>5515</v>
      </c>
      <c r="T673" s="2">
        <v>3549</v>
      </c>
      <c r="U673" s="2">
        <v>4799</v>
      </c>
      <c r="V673" s="1">
        <v>7.26</v>
      </c>
      <c r="W673">
        <v>10.62</v>
      </c>
      <c r="X673" s="4">
        <v>1779</v>
      </c>
      <c r="Y673" t="s">
        <v>5516</v>
      </c>
      <c r="Z673" t="s">
        <v>5517</v>
      </c>
      <c r="AA673" t="s">
        <v>5518</v>
      </c>
      <c r="AB673" t="s">
        <v>13472</v>
      </c>
      <c r="AC673" t="s">
        <v>5520</v>
      </c>
      <c r="AD673" t="s">
        <v>5521</v>
      </c>
    </row>
    <row r="674" spans="1:30">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c r="Q674" t="s">
        <v>3636</v>
      </c>
      <c r="R674" t="s">
        <v>13340</v>
      </c>
      <c r="S674" t="s">
        <v>3638</v>
      </c>
      <c r="T674">
        <v>-55.1</v>
      </c>
      <c r="U674">
        <v>-119.41</v>
      </c>
      <c r="V674" s="1">
        <v>-183.72</v>
      </c>
      <c r="W674">
        <v>-248.03</v>
      </c>
      <c r="X674" s="4">
        <v>5999</v>
      </c>
      <c r="Y674" t="s">
        <v>3639</v>
      </c>
      <c r="Z674" t="s">
        <v>3640</v>
      </c>
      <c r="AA674" t="s">
        <v>3641</v>
      </c>
      <c r="AB674" t="s">
        <v>3642</v>
      </c>
      <c r="AC674" t="s">
        <v>3643</v>
      </c>
      <c r="AD674" t="s">
        <v>5524</v>
      </c>
    </row>
    <row r="675" spans="1:30">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c r="Q675" t="s">
        <v>112</v>
      </c>
      <c r="R675" t="s">
        <v>113</v>
      </c>
      <c r="S675" t="s">
        <v>18</v>
      </c>
      <c r="T675">
        <v>-72.424999999999997</v>
      </c>
      <c r="U675">
        <v>-151.18</v>
      </c>
      <c r="V675" s="1">
        <v>-229.935</v>
      </c>
      <c r="W675">
        <v>-308.69</v>
      </c>
      <c r="X675" s="4">
        <v>13391</v>
      </c>
      <c r="Y675" t="s">
        <v>114</v>
      </c>
      <c r="Z675" t="s">
        <v>115</v>
      </c>
      <c r="AA675" t="s">
        <v>116</v>
      </c>
      <c r="AB675" t="s">
        <v>117</v>
      </c>
      <c r="AC675" t="s">
        <v>118</v>
      </c>
      <c r="AD675" t="s">
        <v>119</v>
      </c>
    </row>
    <row r="676" spans="1:30">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c r="Q676" t="s">
        <v>5529</v>
      </c>
      <c r="R676" t="s">
        <v>13473</v>
      </c>
      <c r="S676" t="s">
        <v>5531</v>
      </c>
      <c r="T676">
        <v>-108.05</v>
      </c>
      <c r="U676">
        <v>-199.22</v>
      </c>
      <c r="V676" s="1">
        <v>-290.39</v>
      </c>
      <c r="W676">
        <v>-381.56</v>
      </c>
      <c r="X676" s="4">
        <v>26556</v>
      </c>
      <c r="Y676" t="s">
        <v>5532</v>
      </c>
      <c r="Z676" t="s">
        <v>5533</v>
      </c>
      <c r="AA676" t="s">
        <v>5534</v>
      </c>
      <c r="AB676" t="s">
        <v>5535</v>
      </c>
      <c r="AC676" t="s">
        <v>5536</v>
      </c>
      <c r="AD676" t="s">
        <v>5537</v>
      </c>
    </row>
    <row r="677" spans="1:30">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c r="Q677" t="s">
        <v>13474</v>
      </c>
      <c r="R677" t="s">
        <v>5541</v>
      </c>
      <c r="S677" t="s">
        <v>4876</v>
      </c>
      <c r="T677">
        <v>2342</v>
      </c>
      <c r="U677" s="2">
        <v>3185</v>
      </c>
      <c r="V677" s="1">
        <v>8.0399999999999991</v>
      </c>
      <c r="W677">
        <v>11.78</v>
      </c>
      <c r="X677" s="4">
        <v>25903</v>
      </c>
      <c r="Y677" t="s">
        <v>5542</v>
      </c>
      <c r="Z677" t="s">
        <v>5543</v>
      </c>
      <c r="AA677" t="s">
        <v>5544</v>
      </c>
      <c r="AB677" t="s">
        <v>13475</v>
      </c>
      <c r="AC677" t="s">
        <v>5546</v>
      </c>
      <c r="AD677" t="s">
        <v>5547</v>
      </c>
    </row>
    <row r="678" spans="1:30">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c r="Q678" t="s">
        <v>5550</v>
      </c>
      <c r="R678" t="s">
        <v>5551</v>
      </c>
      <c r="S678" t="s">
        <v>4834</v>
      </c>
      <c r="T678" s="2">
        <v>4491</v>
      </c>
      <c r="U678" s="2">
        <v>6182</v>
      </c>
      <c r="V678" s="1">
        <v>8</v>
      </c>
      <c r="W678">
        <v>11.7</v>
      </c>
      <c r="X678" s="4">
        <v>53464</v>
      </c>
      <c r="Y678" t="s">
        <v>5552</v>
      </c>
      <c r="Z678" t="s">
        <v>5553</v>
      </c>
      <c r="AA678" t="s">
        <v>5554</v>
      </c>
      <c r="AB678" t="s">
        <v>13476</v>
      </c>
      <c r="AC678" t="s">
        <v>5556</v>
      </c>
      <c r="AD678" t="s">
        <v>13050</v>
      </c>
    </row>
    <row r="679" spans="1:30">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c r="Q679" t="s">
        <v>3607</v>
      </c>
      <c r="R679" t="s">
        <v>3608</v>
      </c>
      <c r="S679" t="s">
        <v>2948</v>
      </c>
      <c r="T679" s="2">
        <v>12981</v>
      </c>
      <c r="U679" s="2">
        <v>17972</v>
      </c>
      <c r="V679" s="1">
        <v>7.58</v>
      </c>
      <c r="W679">
        <v>11.06</v>
      </c>
      <c r="X679" s="4">
        <v>48448</v>
      </c>
      <c r="Y679" t="s">
        <v>3423</v>
      </c>
      <c r="Z679" t="s">
        <v>3609</v>
      </c>
      <c r="AA679" t="s">
        <v>3610</v>
      </c>
      <c r="AB679" t="s">
        <v>13337</v>
      </c>
      <c r="AC679" t="s">
        <v>3612</v>
      </c>
      <c r="AD679" t="s">
        <v>3613</v>
      </c>
    </row>
    <row r="680" spans="1:30">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c r="Q680" t="s">
        <v>5561</v>
      </c>
      <c r="R680" t="s">
        <v>5562</v>
      </c>
      <c r="S680" t="s">
        <v>5358</v>
      </c>
      <c r="T680">
        <v>-79.885000000000005</v>
      </c>
      <c r="U680">
        <v>-159.12200000000001</v>
      </c>
      <c r="V680" s="1">
        <v>-238.35900000000001</v>
      </c>
      <c r="W680">
        <v>-317.596</v>
      </c>
      <c r="X680" s="4">
        <v>5176</v>
      </c>
      <c r="Y680" t="s">
        <v>5563</v>
      </c>
      <c r="Z680" t="s">
        <v>5564</v>
      </c>
      <c r="AA680" t="s">
        <v>5565</v>
      </c>
      <c r="AB680" t="s">
        <v>5566</v>
      </c>
      <c r="AC680" t="s">
        <v>5567</v>
      </c>
      <c r="AD680" t="s">
        <v>5568</v>
      </c>
    </row>
    <row r="681" spans="1:30">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c r="Q681" t="s">
        <v>5571</v>
      </c>
      <c r="R681" t="s">
        <v>5572</v>
      </c>
      <c r="S681" t="s">
        <v>5262</v>
      </c>
      <c r="T681">
        <v>-149.97999999999999</v>
      </c>
      <c r="U681">
        <v>-281.73599999999999</v>
      </c>
      <c r="V681" s="1">
        <v>-413.49200000000002</v>
      </c>
      <c r="W681">
        <v>-545.24800000000005</v>
      </c>
      <c r="X681" s="4">
        <v>8614</v>
      </c>
      <c r="Y681" t="s">
        <v>5573</v>
      </c>
      <c r="Z681" t="s">
        <v>5574</v>
      </c>
      <c r="AA681" t="s">
        <v>5575</v>
      </c>
      <c r="AB681" t="s">
        <v>5576</v>
      </c>
      <c r="AC681" t="s">
        <v>5577</v>
      </c>
      <c r="AD681" t="s">
        <v>5578</v>
      </c>
    </row>
    <row r="682" spans="1:30">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c r="Q682" t="s">
        <v>5581</v>
      </c>
      <c r="R682" t="s">
        <v>5582</v>
      </c>
      <c r="S682" t="s">
        <v>4425</v>
      </c>
      <c r="T682">
        <v>2199</v>
      </c>
      <c r="U682" s="2">
        <v>2999</v>
      </c>
      <c r="V682" s="1">
        <v>7.03</v>
      </c>
      <c r="W682">
        <v>10.26</v>
      </c>
      <c r="X682" s="4">
        <v>60026</v>
      </c>
      <c r="Y682" t="s">
        <v>5583</v>
      </c>
      <c r="Z682" t="s">
        <v>5584</v>
      </c>
      <c r="AA682" t="s">
        <v>5585</v>
      </c>
      <c r="AB682" t="s">
        <v>5586</v>
      </c>
      <c r="AC682" t="s">
        <v>5587</v>
      </c>
      <c r="AD682" t="s">
        <v>5588</v>
      </c>
    </row>
    <row r="683" spans="1:30">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c r="Q683" t="s">
        <v>5591</v>
      </c>
      <c r="R683" t="s">
        <v>13051</v>
      </c>
      <c r="S683" t="s">
        <v>5006</v>
      </c>
      <c r="T683">
        <v>-145.44999999999999</v>
      </c>
      <c r="U683">
        <v>-293.86</v>
      </c>
      <c r="V683" s="1">
        <v>-442.27</v>
      </c>
      <c r="W683">
        <v>-590.67999999999995</v>
      </c>
      <c r="X683" s="4">
        <v>3066</v>
      </c>
      <c r="Y683" t="s">
        <v>5592</v>
      </c>
      <c r="Z683" t="s">
        <v>5593</v>
      </c>
      <c r="AA683" t="s">
        <v>5594</v>
      </c>
      <c r="AB683" t="s">
        <v>5595</v>
      </c>
      <c r="AC683" t="s">
        <v>5596</v>
      </c>
      <c r="AD683" t="s">
        <v>5597</v>
      </c>
    </row>
    <row r="684" spans="1:30">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c r="Q684" t="s">
        <v>5600</v>
      </c>
      <c r="R684" t="s">
        <v>5601</v>
      </c>
      <c r="S684" t="s">
        <v>4876</v>
      </c>
      <c r="T684">
        <v>-220.22499999999999</v>
      </c>
      <c r="U684">
        <v>-453.57</v>
      </c>
      <c r="V684" s="1">
        <v>-686.91499999999996</v>
      </c>
      <c r="W684">
        <v>-920.26</v>
      </c>
      <c r="X684" s="4">
        <v>2102</v>
      </c>
      <c r="Y684" t="s">
        <v>5602</v>
      </c>
      <c r="Z684" t="s">
        <v>5603</v>
      </c>
      <c r="AA684" t="s">
        <v>5604</v>
      </c>
      <c r="AB684" t="s">
        <v>5605</v>
      </c>
      <c r="AC684" t="s">
        <v>5606</v>
      </c>
      <c r="AD684" t="s">
        <v>5607</v>
      </c>
    </row>
    <row r="685" spans="1:30">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c r="Q685" t="s">
        <v>5610</v>
      </c>
      <c r="R685" t="s">
        <v>5611</v>
      </c>
      <c r="S685" t="s">
        <v>4845</v>
      </c>
      <c r="T685">
        <v>1791</v>
      </c>
      <c r="U685" s="2">
        <v>2287</v>
      </c>
      <c r="V685" s="1">
        <v>8.42</v>
      </c>
      <c r="W685">
        <v>12.44</v>
      </c>
      <c r="X685" s="4">
        <v>34852</v>
      </c>
      <c r="Y685" t="s">
        <v>5612</v>
      </c>
      <c r="Z685" t="s">
        <v>5613</v>
      </c>
      <c r="AA685" t="s">
        <v>5614</v>
      </c>
      <c r="AB685" t="s">
        <v>5615</v>
      </c>
      <c r="AC685" t="s">
        <v>5616</v>
      </c>
      <c r="AD685" t="s">
        <v>5617</v>
      </c>
    </row>
    <row r="686" spans="1:30">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c r="Q686" t="s">
        <v>127</v>
      </c>
      <c r="R686" t="s">
        <v>128</v>
      </c>
      <c r="S686" t="s">
        <v>129</v>
      </c>
      <c r="T686">
        <v>-104.755</v>
      </c>
      <c r="U686">
        <v>-239.066</v>
      </c>
      <c r="V686" s="1">
        <v>-373.37700000000001</v>
      </c>
      <c r="W686">
        <v>-507.68799999999999</v>
      </c>
      <c r="X686" s="4">
        <v>426972</v>
      </c>
      <c r="Y686" t="s">
        <v>130</v>
      </c>
      <c r="Z686" t="s">
        <v>131</v>
      </c>
      <c r="AA686" t="s">
        <v>132</v>
      </c>
      <c r="AB686" t="s">
        <v>133</v>
      </c>
      <c r="AC686" t="s">
        <v>134</v>
      </c>
      <c r="AD686" t="s">
        <v>135</v>
      </c>
    </row>
    <row r="687" spans="1:30">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c r="Q687" t="s">
        <v>13477</v>
      </c>
      <c r="R687" t="s">
        <v>5622</v>
      </c>
      <c r="S687" t="s">
        <v>5623</v>
      </c>
      <c r="T687">
        <v>-73.989999999999995</v>
      </c>
      <c r="U687">
        <v>-135.738</v>
      </c>
      <c r="V687" s="1">
        <v>-197.48599999999999</v>
      </c>
      <c r="W687">
        <v>-259.23399999999998</v>
      </c>
      <c r="X687" s="4">
        <v>8618</v>
      </c>
      <c r="Y687" t="s">
        <v>5624</v>
      </c>
      <c r="Z687" t="s">
        <v>5625</v>
      </c>
      <c r="AA687" t="s">
        <v>5626</v>
      </c>
      <c r="AB687" t="s">
        <v>13478</v>
      </c>
      <c r="AC687" t="s">
        <v>5628</v>
      </c>
      <c r="AD687" t="s">
        <v>5629</v>
      </c>
    </row>
    <row r="688" spans="1:30">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c r="Q688" t="s">
        <v>3693</v>
      </c>
      <c r="R688" t="s">
        <v>3694</v>
      </c>
      <c r="S688" t="s">
        <v>3024</v>
      </c>
      <c r="T688">
        <v>2831</v>
      </c>
      <c r="U688" s="2">
        <v>4062</v>
      </c>
      <c r="V688" s="1">
        <v>7.23</v>
      </c>
      <c r="W688">
        <v>10.46</v>
      </c>
      <c r="X688" s="4">
        <v>32625</v>
      </c>
      <c r="Y688" t="s">
        <v>5632</v>
      </c>
      <c r="Z688" t="s">
        <v>3696</v>
      </c>
      <c r="AA688" t="s">
        <v>3697</v>
      </c>
      <c r="AB688" t="s">
        <v>3698</v>
      </c>
      <c r="AC688" t="s">
        <v>3699</v>
      </c>
      <c r="AD688" t="s">
        <v>3700</v>
      </c>
    </row>
    <row r="689" spans="1:30">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c r="Q689" t="s">
        <v>5635</v>
      </c>
      <c r="R689" t="s">
        <v>5636</v>
      </c>
      <c r="S689" t="s">
        <v>4845</v>
      </c>
      <c r="T689">
        <v>-295.33499999999998</v>
      </c>
      <c r="U689">
        <v>-563.702</v>
      </c>
      <c r="V689" s="1">
        <v>-832.06899999999996</v>
      </c>
      <c r="W689">
        <v>-1100.4359999999999</v>
      </c>
      <c r="X689" s="4">
        <v>4018</v>
      </c>
      <c r="Y689" t="s">
        <v>5637</v>
      </c>
      <c r="Z689" t="s">
        <v>5638</v>
      </c>
      <c r="AA689" t="s">
        <v>5639</v>
      </c>
      <c r="AB689" t="s">
        <v>5640</v>
      </c>
      <c r="AC689" t="s">
        <v>5641</v>
      </c>
      <c r="AD689" t="s">
        <v>5642</v>
      </c>
    </row>
    <row r="690" spans="1:30">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c r="Q690" t="s">
        <v>13479</v>
      </c>
      <c r="R690" t="s">
        <v>5646</v>
      </c>
      <c r="S690" t="s">
        <v>5647</v>
      </c>
      <c r="T690">
        <v>-235.1</v>
      </c>
      <c r="U690">
        <v>-437.39</v>
      </c>
      <c r="V690" s="1">
        <v>-639.67999999999995</v>
      </c>
      <c r="W690">
        <v>-841.97</v>
      </c>
      <c r="X690" s="4">
        <v>11687</v>
      </c>
      <c r="Y690" t="s">
        <v>5648</v>
      </c>
      <c r="Z690" t="s">
        <v>5649</v>
      </c>
      <c r="AA690" t="s">
        <v>5650</v>
      </c>
      <c r="AB690" t="s">
        <v>5651</v>
      </c>
      <c r="AC690" t="s">
        <v>5652</v>
      </c>
      <c r="AD690" t="s">
        <v>5653</v>
      </c>
    </row>
    <row r="691" spans="1:30">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c r="Q691" t="s">
        <v>13083</v>
      </c>
      <c r="R691" t="s">
        <v>139</v>
      </c>
      <c r="S691" t="s">
        <v>18</v>
      </c>
      <c r="T691">
        <v>-170.495</v>
      </c>
      <c r="U691">
        <v>-364.07400000000001</v>
      </c>
      <c r="V691" s="1">
        <v>-557.65300000000002</v>
      </c>
      <c r="W691">
        <v>-751.23199999999997</v>
      </c>
      <c r="X691" s="4">
        <v>2262</v>
      </c>
      <c r="Y691" t="s">
        <v>140</v>
      </c>
      <c r="Z691" t="s">
        <v>141</v>
      </c>
      <c r="AA691" t="s">
        <v>142</v>
      </c>
      <c r="AB691" t="s">
        <v>143</v>
      </c>
      <c r="AC691" t="s">
        <v>144</v>
      </c>
      <c r="AD691" t="s">
        <v>145</v>
      </c>
    </row>
    <row r="692" spans="1:30">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c r="Q692" t="s">
        <v>5657</v>
      </c>
      <c r="R692" t="s">
        <v>5658</v>
      </c>
      <c r="S692" t="s">
        <v>3066</v>
      </c>
      <c r="T692" s="2">
        <v>4382</v>
      </c>
      <c r="U692" s="2">
        <v>5774</v>
      </c>
      <c r="V692" s="1">
        <v>7.13</v>
      </c>
      <c r="W692">
        <v>10.46</v>
      </c>
      <c r="X692" s="4">
        <v>11015</v>
      </c>
      <c r="Y692" t="s">
        <v>5659</v>
      </c>
      <c r="Z692" t="s">
        <v>5660</v>
      </c>
      <c r="AA692" t="s">
        <v>5661</v>
      </c>
      <c r="AB692" t="s">
        <v>5662</v>
      </c>
      <c r="AC692" t="s">
        <v>5663</v>
      </c>
      <c r="AD692" t="s">
        <v>5664</v>
      </c>
    </row>
    <row r="693" spans="1:30">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c r="Q693" t="s">
        <v>5667</v>
      </c>
      <c r="R693" t="s">
        <v>5668</v>
      </c>
      <c r="S693" t="s">
        <v>5669</v>
      </c>
      <c r="T693">
        <v>-295.03500000000003</v>
      </c>
      <c r="U693">
        <v>-563.31200000000001</v>
      </c>
      <c r="V693" s="1">
        <v>-831.58900000000006</v>
      </c>
      <c r="W693">
        <v>-1099.866</v>
      </c>
      <c r="X693" s="4">
        <v>95116</v>
      </c>
      <c r="Y693" t="s">
        <v>5670</v>
      </c>
      <c r="Z693" t="s">
        <v>5671</v>
      </c>
      <c r="AA693" t="s">
        <v>5672</v>
      </c>
      <c r="AB693" t="s">
        <v>5673</v>
      </c>
      <c r="AC693" t="s">
        <v>5674</v>
      </c>
      <c r="AD693" t="s">
        <v>5675</v>
      </c>
    </row>
    <row r="694" spans="1:30">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c r="Q694" t="s">
        <v>148</v>
      </c>
      <c r="R694" t="s">
        <v>149</v>
      </c>
      <c r="S694" t="s">
        <v>18</v>
      </c>
      <c r="T694">
        <v>-75.099999999999895</v>
      </c>
      <c r="U694">
        <v>-161.41</v>
      </c>
      <c r="V694" s="1">
        <v>-247.72</v>
      </c>
      <c r="W694">
        <v>-334.03</v>
      </c>
      <c r="X694" s="4">
        <v>4768</v>
      </c>
      <c r="Y694" t="s">
        <v>59</v>
      </c>
      <c r="Z694" t="s">
        <v>150</v>
      </c>
      <c r="AA694" t="s">
        <v>151</v>
      </c>
      <c r="AB694" t="s">
        <v>152</v>
      </c>
      <c r="AC694" t="s">
        <v>153</v>
      </c>
      <c r="AD694" t="s">
        <v>154</v>
      </c>
    </row>
    <row r="695" spans="1:30">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c r="Q695" t="s">
        <v>13480</v>
      </c>
      <c r="R695" t="s">
        <v>5680</v>
      </c>
      <c r="S695" t="s">
        <v>4834</v>
      </c>
      <c r="T695" s="2">
        <v>4701</v>
      </c>
      <c r="U695" s="2">
        <v>6402</v>
      </c>
      <c r="V695" s="1">
        <v>8.0299999999999994</v>
      </c>
      <c r="W695">
        <v>11.76</v>
      </c>
      <c r="X695" s="4">
        <v>23022</v>
      </c>
      <c r="Y695" t="s">
        <v>5681</v>
      </c>
      <c r="Z695" t="s">
        <v>5682</v>
      </c>
      <c r="AA695" t="s">
        <v>5683</v>
      </c>
      <c r="AB695" t="s">
        <v>5684</v>
      </c>
      <c r="AC695" t="s">
        <v>5685</v>
      </c>
      <c r="AD695" t="s">
        <v>5686</v>
      </c>
    </row>
    <row r="696" spans="1:30">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c r="Q696" t="s">
        <v>13355</v>
      </c>
      <c r="R696" t="s">
        <v>3787</v>
      </c>
      <c r="S696" t="s">
        <v>2948</v>
      </c>
      <c r="T696" s="2">
        <v>8399</v>
      </c>
      <c r="U696" s="2">
        <v>11799</v>
      </c>
      <c r="V696" s="1">
        <v>7.32</v>
      </c>
      <c r="W696">
        <v>10.64</v>
      </c>
      <c r="X696" s="4">
        <v>67951</v>
      </c>
      <c r="Y696" t="s">
        <v>3788</v>
      </c>
      <c r="Z696" t="s">
        <v>5689</v>
      </c>
      <c r="AA696" t="s">
        <v>5690</v>
      </c>
      <c r="AB696" t="s">
        <v>13481</v>
      </c>
      <c r="AC696" t="s">
        <v>5692</v>
      </c>
      <c r="AD696" t="s">
        <v>5693</v>
      </c>
    </row>
    <row r="697" spans="1:30">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c r="Q697" t="s">
        <v>5696</v>
      </c>
      <c r="R697" t="s">
        <v>5697</v>
      </c>
      <c r="S697" t="s">
        <v>5698</v>
      </c>
      <c r="T697">
        <v>9704</v>
      </c>
      <c r="U697" s="2">
        <v>14409</v>
      </c>
      <c r="V697" s="1">
        <v>7.66</v>
      </c>
      <c r="W697">
        <v>11.02</v>
      </c>
      <c r="X697" s="4">
        <v>4426</v>
      </c>
      <c r="Y697" t="s">
        <v>5699</v>
      </c>
      <c r="Z697" t="s">
        <v>5700</v>
      </c>
      <c r="AA697" t="s">
        <v>5701</v>
      </c>
      <c r="AB697" t="s">
        <v>5702</v>
      </c>
      <c r="AC697" t="s">
        <v>5703</v>
      </c>
      <c r="AD697" t="s">
        <v>5704</v>
      </c>
    </row>
    <row r="698" spans="1:30">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c r="Q698" t="s">
        <v>5707</v>
      </c>
      <c r="R698" t="s">
        <v>5708</v>
      </c>
      <c r="S698" t="s">
        <v>5262</v>
      </c>
      <c r="T698">
        <v>-409.78</v>
      </c>
      <c r="U698">
        <v>-743.01599999999996</v>
      </c>
      <c r="V698" s="1">
        <v>-1076.252</v>
      </c>
      <c r="W698">
        <v>-1409.4880000000001</v>
      </c>
      <c r="X698" s="4">
        <v>4567</v>
      </c>
      <c r="Y698" t="s">
        <v>5709</v>
      </c>
      <c r="Z698" t="s">
        <v>5710</v>
      </c>
      <c r="AA698" t="s">
        <v>5711</v>
      </c>
      <c r="AB698" t="s">
        <v>5712</v>
      </c>
      <c r="AC698" t="s">
        <v>5713</v>
      </c>
      <c r="AD698" t="s">
        <v>5714</v>
      </c>
    </row>
    <row r="699" spans="1:30">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c r="Q699" t="s">
        <v>13482</v>
      </c>
      <c r="R699" t="s">
        <v>5718</v>
      </c>
      <c r="S699" t="s">
        <v>4425</v>
      </c>
      <c r="T699">
        <v>-368.47</v>
      </c>
      <c r="U699">
        <v>-670.26400000000001</v>
      </c>
      <c r="V699" s="1">
        <v>-972.05799999999999</v>
      </c>
      <c r="W699">
        <v>-1273.8520000000001</v>
      </c>
      <c r="X699" s="4">
        <v>13797</v>
      </c>
      <c r="Y699" t="s">
        <v>5719</v>
      </c>
      <c r="Z699" t="s">
        <v>5720</v>
      </c>
      <c r="AA699" t="s">
        <v>5721</v>
      </c>
      <c r="AB699" t="s">
        <v>5722</v>
      </c>
      <c r="AC699" t="s">
        <v>5723</v>
      </c>
      <c r="AD699" t="s">
        <v>5724</v>
      </c>
    </row>
    <row r="700" spans="1:30">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c r="Q700" t="s">
        <v>5727</v>
      </c>
      <c r="R700" t="s">
        <v>5728</v>
      </c>
      <c r="S700" t="s">
        <v>5729</v>
      </c>
      <c r="T700" s="2">
        <v>3441</v>
      </c>
      <c r="U700" s="2">
        <v>4387</v>
      </c>
      <c r="V700" s="1">
        <v>8.42</v>
      </c>
      <c r="W700">
        <v>12.44</v>
      </c>
      <c r="X700" s="4">
        <v>15137</v>
      </c>
      <c r="Y700" t="s">
        <v>5730</v>
      </c>
      <c r="Z700" t="s">
        <v>5731</v>
      </c>
      <c r="AA700" t="s">
        <v>5732</v>
      </c>
      <c r="AB700" t="s">
        <v>13483</v>
      </c>
      <c r="AC700" t="s">
        <v>5734</v>
      </c>
      <c r="AD700" t="s">
        <v>5735</v>
      </c>
    </row>
    <row r="701" spans="1:30">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c r="Q701" t="s">
        <v>157</v>
      </c>
      <c r="R701" t="s">
        <v>158</v>
      </c>
      <c r="S701" t="s">
        <v>18</v>
      </c>
      <c r="T701">
        <v>-170.035</v>
      </c>
      <c r="U701">
        <v>-313.30200000000002</v>
      </c>
      <c r="V701" s="1">
        <v>-456.56900000000002</v>
      </c>
      <c r="W701">
        <v>-599.83600000000001</v>
      </c>
      <c r="X701" s="4">
        <v>18757</v>
      </c>
      <c r="Y701" t="s">
        <v>5738</v>
      </c>
      <c r="Z701" t="s">
        <v>160</v>
      </c>
      <c r="AA701" t="s">
        <v>161</v>
      </c>
      <c r="AB701" t="s">
        <v>162</v>
      </c>
      <c r="AC701" t="s">
        <v>163</v>
      </c>
      <c r="AD701" t="s">
        <v>3905</v>
      </c>
    </row>
    <row r="702" spans="1:30">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c r="Q702" t="s">
        <v>13085</v>
      </c>
      <c r="R702" t="s">
        <v>204</v>
      </c>
      <c r="S702" t="s">
        <v>18</v>
      </c>
      <c r="T702">
        <v>2628</v>
      </c>
      <c r="U702" s="2">
        <v>3457</v>
      </c>
      <c r="V702" s="1">
        <v>8.5399999999999991</v>
      </c>
      <c r="W702">
        <v>12.58</v>
      </c>
      <c r="X702" s="4">
        <v>815</v>
      </c>
      <c r="Y702" t="s">
        <v>205</v>
      </c>
      <c r="Z702" t="s">
        <v>206</v>
      </c>
      <c r="AA702" t="s">
        <v>207</v>
      </c>
      <c r="AB702" t="s">
        <v>208</v>
      </c>
      <c r="AC702" t="s">
        <v>209</v>
      </c>
      <c r="AD702" t="s">
        <v>210</v>
      </c>
    </row>
    <row r="703" spans="1:30">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c r="Q703" t="s">
        <v>5743</v>
      </c>
      <c r="R703" t="s">
        <v>5744</v>
      </c>
      <c r="S703" t="s">
        <v>5223</v>
      </c>
      <c r="T703" s="2">
        <v>3529</v>
      </c>
      <c r="U703" s="2">
        <v>4559</v>
      </c>
      <c r="V703" s="1">
        <v>7.99</v>
      </c>
      <c r="W703">
        <v>11.78</v>
      </c>
      <c r="X703" s="4">
        <v>156638</v>
      </c>
      <c r="Y703" t="s">
        <v>5745</v>
      </c>
      <c r="Z703" t="s">
        <v>5746</v>
      </c>
      <c r="AA703" t="s">
        <v>5747</v>
      </c>
      <c r="AB703" t="s">
        <v>5748</v>
      </c>
      <c r="AC703" t="s">
        <v>5749</v>
      </c>
      <c r="AD703" t="s">
        <v>5750</v>
      </c>
    </row>
    <row r="704" spans="1:30">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c r="Q704" t="s">
        <v>5753</v>
      </c>
      <c r="R704" t="s">
        <v>5754</v>
      </c>
      <c r="S704" t="s">
        <v>5755</v>
      </c>
      <c r="T704">
        <v>-94.524999999999906</v>
      </c>
      <c r="U704">
        <v>-232.62</v>
      </c>
      <c r="V704" s="1">
        <v>-370.71499999999997</v>
      </c>
      <c r="W704">
        <v>-508.81</v>
      </c>
      <c r="X704" s="4">
        <v>9344</v>
      </c>
      <c r="Y704" t="s">
        <v>5756</v>
      </c>
      <c r="Z704" t="s">
        <v>5757</v>
      </c>
      <c r="AA704" t="s">
        <v>5758</v>
      </c>
      <c r="AB704" t="s">
        <v>13484</v>
      </c>
      <c r="AC704" t="s">
        <v>5760</v>
      </c>
      <c r="AD704" t="s">
        <v>5761</v>
      </c>
    </row>
    <row r="705" spans="1:30">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c r="Q705" t="s">
        <v>5764</v>
      </c>
      <c r="R705" t="s">
        <v>5765</v>
      </c>
      <c r="S705" t="s">
        <v>5766</v>
      </c>
      <c r="T705">
        <v>-270</v>
      </c>
      <c r="U705">
        <v>-488.25</v>
      </c>
      <c r="V705" s="1">
        <v>-706.5</v>
      </c>
      <c r="W705">
        <v>-924.75</v>
      </c>
      <c r="X705" s="4">
        <v>4875</v>
      </c>
      <c r="Y705" t="s">
        <v>13485</v>
      </c>
      <c r="Z705" t="s">
        <v>5768</v>
      </c>
      <c r="AA705" t="s">
        <v>5769</v>
      </c>
      <c r="AB705" t="s">
        <v>5770</v>
      </c>
      <c r="AC705" t="s">
        <v>5771</v>
      </c>
      <c r="AD705" t="s">
        <v>5772</v>
      </c>
    </row>
    <row r="706" spans="1:30">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c r="Q706" t="s">
        <v>3961</v>
      </c>
      <c r="R706" t="s">
        <v>3962</v>
      </c>
      <c r="S706" t="s">
        <v>2948</v>
      </c>
      <c r="T706" s="2">
        <v>16999</v>
      </c>
      <c r="U706" s="2">
        <v>23999</v>
      </c>
      <c r="V706" s="1">
        <v>7.7</v>
      </c>
      <c r="W706">
        <v>11.2</v>
      </c>
      <c r="X706" s="4">
        <v>20881</v>
      </c>
      <c r="Y706" t="s">
        <v>3963</v>
      </c>
      <c r="Z706" t="s">
        <v>3964</v>
      </c>
      <c r="AA706" t="s">
        <v>3965</v>
      </c>
      <c r="AB706" t="s">
        <v>3966</v>
      </c>
      <c r="AC706" t="s">
        <v>3967</v>
      </c>
      <c r="AD706" t="s">
        <v>3968</v>
      </c>
    </row>
    <row r="707" spans="1:30">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c r="Q707" t="s">
        <v>5777</v>
      </c>
      <c r="R707" t="s">
        <v>5778</v>
      </c>
      <c r="S707" t="s">
        <v>2948</v>
      </c>
      <c r="T707" s="2">
        <v>47998</v>
      </c>
      <c r="U707" s="2">
        <v>65997</v>
      </c>
      <c r="V707" s="1">
        <v>8</v>
      </c>
      <c r="W707">
        <v>11.7</v>
      </c>
      <c r="X707" s="4">
        <v>4744</v>
      </c>
      <c r="Y707" t="s">
        <v>5779</v>
      </c>
      <c r="Z707" t="s">
        <v>5780</v>
      </c>
      <c r="AA707" t="s">
        <v>5781</v>
      </c>
      <c r="AB707" t="s">
        <v>5782</v>
      </c>
      <c r="AC707" t="s">
        <v>5783</v>
      </c>
      <c r="AD707" t="s">
        <v>5784</v>
      </c>
    </row>
    <row r="708" spans="1:30">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c r="Q708" t="s">
        <v>13486</v>
      </c>
      <c r="R708" t="s">
        <v>5788</v>
      </c>
      <c r="S708" t="s">
        <v>3066</v>
      </c>
      <c r="T708" s="2">
        <v>5699</v>
      </c>
      <c r="U708" s="2">
        <v>7899</v>
      </c>
      <c r="V708" s="1">
        <v>7.17</v>
      </c>
      <c r="W708">
        <v>10.44</v>
      </c>
      <c r="X708" s="4">
        <v>12452</v>
      </c>
      <c r="Y708" t="s">
        <v>5789</v>
      </c>
      <c r="Z708" t="s">
        <v>5790</v>
      </c>
      <c r="AA708" t="s">
        <v>5791</v>
      </c>
      <c r="AB708" t="s">
        <v>5792</v>
      </c>
      <c r="AC708" t="s">
        <v>5793</v>
      </c>
      <c r="AD708" t="s">
        <v>13052</v>
      </c>
    </row>
    <row r="709" spans="1:30">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c r="Q709" t="s">
        <v>5796</v>
      </c>
      <c r="R709" t="s">
        <v>5797</v>
      </c>
      <c r="S709" t="s">
        <v>5047</v>
      </c>
      <c r="T709">
        <v>-129.92500000000001</v>
      </c>
      <c r="U709">
        <v>-240.76</v>
      </c>
      <c r="V709" s="1">
        <v>-351.59500000000003</v>
      </c>
      <c r="W709">
        <v>-462.43</v>
      </c>
      <c r="X709" s="4">
        <v>17810</v>
      </c>
      <c r="Y709" t="s">
        <v>5798</v>
      </c>
      <c r="Z709" t="s">
        <v>5799</v>
      </c>
      <c r="AA709" t="s">
        <v>5800</v>
      </c>
      <c r="AB709" t="s">
        <v>5801</v>
      </c>
      <c r="AC709" t="s">
        <v>5802</v>
      </c>
      <c r="AD709" t="s">
        <v>5803</v>
      </c>
    </row>
    <row r="710" spans="1:30">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c r="Q710" t="s">
        <v>5806</v>
      </c>
      <c r="R710" t="s">
        <v>5807</v>
      </c>
      <c r="S710" t="s">
        <v>3066</v>
      </c>
      <c r="T710">
        <v>2199</v>
      </c>
      <c r="U710" s="2">
        <v>2899</v>
      </c>
      <c r="V710" s="1">
        <v>7.73</v>
      </c>
      <c r="W710">
        <v>11.36</v>
      </c>
      <c r="X710" s="4">
        <v>53648</v>
      </c>
      <c r="Y710" t="s">
        <v>5808</v>
      </c>
      <c r="Z710" t="s">
        <v>5809</v>
      </c>
      <c r="AA710" t="s">
        <v>5810</v>
      </c>
      <c r="AB710" t="s">
        <v>5811</v>
      </c>
      <c r="AC710" t="s">
        <v>5812</v>
      </c>
      <c r="AD710" t="s">
        <v>5813</v>
      </c>
    </row>
    <row r="711" spans="1:30">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c r="Q711" t="s">
        <v>5816</v>
      </c>
      <c r="R711" t="s">
        <v>5817</v>
      </c>
      <c r="S711" t="s">
        <v>5818</v>
      </c>
      <c r="T711" s="2">
        <v>21201</v>
      </c>
      <c r="U711" s="2">
        <v>28652</v>
      </c>
      <c r="V711" s="1">
        <v>7.86</v>
      </c>
      <c r="W711">
        <v>11.52</v>
      </c>
      <c r="X711" s="4">
        <v>2014</v>
      </c>
      <c r="Y711" t="s">
        <v>5819</v>
      </c>
      <c r="Z711" t="s">
        <v>5820</v>
      </c>
      <c r="AA711" t="s">
        <v>5821</v>
      </c>
      <c r="AB711" t="s">
        <v>13487</v>
      </c>
      <c r="AC711" t="s">
        <v>5823</v>
      </c>
      <c r="AD711" t="s">
        <v>5824</v>
      </c>
    </row>
    <row r="712" spans="1:30">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c r="Q712" t="s">
        <v>5827</v>
      </c>
      <c r="R712" t="s">
        <v>5828</v>
      </c>
      <c r="S712" t="s">
        <v>5829</v>
      </c>
      <c r="T712">
        <v>-25.7</v>
      </c>
      <c r="U712">
        <v>-48.16</v>
      </c>
      <c r="V712" s="1">
        <v>-70.62</v>
      </c>
      <c r="W712">
        <v>-93.08</v>
      </c>
      <c r="X712" s="4">
        <v>5958</v>
      </c>
      <c r="Y712" t="s">
        <v>5830</v>
      </c>
      <c r="Z712" t="s">
        <v>5831</v>
      </c>
      <c r="AA712" t="s">
        <v>5832</v>
      </c>
      <c r="AB712" t="s">
        <v>5833</v>
      </c>
      <c r="AC712" t="s">
        <v>5834</v>
      </c>
      <c r="AD712" t="s">
        <v>5835</v>
      </c>
    </row>
    <row r="713" spans="1:30">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c r="Q713" t="s">
        <v>13488</v>
      </c>
      <c r="R713" t="s">
        <v>5839</v>
      </c>
      <c r="S713" t="s">
        <v>3107</v>
      </c>
      <c r="T713">
        <v>-280.98500000000001</v>
      </c>
      <c r="U713">
        <v>-550.85199999999998</v>
      </c>
      <c r="V713" s="1">
        <v>-820.71900000000005</v>
      </c>
      <c r="W713">
        <v>-1090.586</v>
      </c>
      <c r="X713" s="4">
        <v>38221</v>
      </c>
      <c r="Y713" t="s">
        <v>5840</v>
      </c>
      <c r="Z713" t="s">
        <v>5841</v>
      </c>
      <c r="AA713" t="s">
        <v>5842</v>
      </c>
      <c r="AB713" t="s">
        <v>5843</v>
      </c>
      <c r="AC713" t="s">
        <v>5844</v>
      </c>
      <c r="AD713" t="s">
        <v>5845</v>
      </c>
    </row>
    <row r="714" spans="1:30">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c r="Q714" t="s">
        <v>5848</v>
      </c>
      <c r="R714" t="s">
        <v>5849</v>
      </c>
      <c r="S714" t="s">
        <v>5515</v>
      </c>
      <c r="T714">
        <v>-270.375</v>
      </c>
      <c r="U714">
        <v>-533.76</v>
      </c>
      <c r="V714" s="1">
        <v>-797.14499999999998</v>
      </c>
      <c r="W714">
        <v>-1060.53</v>
      </c>
      <c r="X714" s="4">
        <v>64705</v>
      </c>
      <c r="Y714" t="s">
        <v>5850</v>
      </c>
      <c r="Z714" t="s">
        <v>5851</v>
      </c>
      <c r="AA714" t="s">
        <v>5852</v>
      </c>
      <c r="AB714" t="s">
        <v>5853</v>
      </c>
      <c r="AC714" t="s">
        <v>5854</v>
      </c>
      <c r="AD714" t="s">
        <v>5855</v>
      </c>
    </row>
    <row r="715" spans="1:30">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c r="Q715" t="s">
        <v>3865</v>
      </c>
      <c r="R715" t="s">
        <v>3866</v>
      </c>
      <c r="S715" t="s">
        <v>3867</v>
      </c>
      <c r="T715" s="2">
        <v>9899</v>
      </c>
      <c r="U715" s="2">
        <v>13799</v>
      </c>
      <c r="V715" s="1">
        <v>7.95</v>
      </c>
      <c r="W715">
        <v>11.6</v>
      </c>
      <c r="X715" s="4">
        <v>17129</v>
      </c>
      <c r="Y715" t="s">
        <v>3868</v>
      </c>
      <c r="Z715" t="s">
        <v>3869</v>
      </c>
      <c r="AA715" t="s">
        <v>3870</v>
      </c>
      <c r="AB715" t="s">
        <v>3871</v>
      </c>
      <c r="AC715" t="s">
        <v>3872</v>
      </c>
      <c r="AD715" t="s">
        <v>3873</v>
      </c>
    </row>
    <row r="716" spans="1:30">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c r="Q716" t="s">
        <v>193</v>
      </c>
      <c r="R716" t="s">
        <v>194</v>
      </c>
      <c r="S716" t="s">
        <v>169</v>
      </c>
      <c r="T716" s="2">
        <v>30490</v>
      </c>
      <c r="U716" s="2">
        <v>38990</v>
      </c>
      <c r="V716" s="1">
        <v>8.2100000000000009</v>
      </c>
      <c r="W716">
        <v>12.12</v>
      </c>
      <c r="X716" s="4">
        <v>11976</v>
      </c>
      <c r="Y716" t="s">
        <v>195</v>
      </c>
      <c r="Z716" t="s">
        <v>196</v>
      </c>
      <c r="AA716" t="s">
        <v>197</v>
      </c>
      <c r="AB716" t="s">
        <v>198</v>
      </c>
      <c r="AC716" t="s">
        <v>199</v>
      </c>
      <c r="AD716" t="s">
        <v>200</v>
      </c>
    </row>
    <row r="717" spans="1:30">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c r="Q717" t="s">
        <v>5861</v>
      </c>
      <c r="R717" t="s">
        <v>13489</v>
      </c>
      <c r="S717" t="s">
        <v>5102</v>
      </c>
      <c r="T717">
        <v>-219.92</v>
      </c>
      <c r="U717">
        <v>-423.01400000000001</v>
      </c>
      <c r="V717" s="1">
        <v>-626.10799999999995</v>
      </c>
      <c r="W717">
        <v>-829.202</v>
      </c>
      <c r="X717" s="4">
        <v>17348</v>
      </c>
      <c r="Y717" t="s">
        <v>5863</v>
      </c>
      <c r="Z717" t="s">
        <v>5864</v>
      </c>
      <c r="AA717" t="s">
        <v>5865</v>
      </c>
      <c r="AB717" t="s">
        <v>13490</v>
      </c>
      <c r="AC717" t="s">
        <v>5867</v>
      </c>
      <c r="AD717" t="s">
        <v>5868</v>
      </c>
    </row>
    <row r="718" spans="1:30">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c r="Q718" t="s">
        <v>5871</v>
      </c>
      <c r="R718" t="s">
        <v>5872</v>
      </c>
      <c r="S718" t="s">
        <v>3066</v>
      </c>
      <c r="T718" s="2">
        <v>4499</v>
      </c>
      <c r="U718" s="2">
        <v>5999</v>
      </c>
      <c r="V718" s="1">
        <v>6.9</v>
      </c>
      <c r="W718">
        <v>10.1</v>
      </c>
      <c r="X718" s="4">
        <v>87798</v>
      </c>
      <c r="Y718" t="s">
        <v>5873</v>
      </c>
      <c r="Z718" t="s">
        <v>5874</v>
      </c>
      <c r="AA718" t="s">
        <v>5875</v>
      </c>
      <c r="AB718" t="s">
        <v>13491</v>
      </c>
      <c r="AC718" t="s">
        <v>5877</v>
      </c>
      <c r="AD718" t="s">
        <v>5878</v>
      </c>
    </row>
    <row r="719" spans="1:30">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c r="Q719" t="s">
        <v>5881</v>
      </c>
      <c r="R719" t="s">
        <v>5882</v>
      </c>
      <c r="S719" t="s">
        <v>5883</v>
      </c>
      <c r="T719">
        <v>-145.1</v>
      </c>
      <c r="U719">
        <v>-283.39999999999998</v>
      </c>
      <c r="V719" s="1">
        <v>-421.7</v>
      </c>
      <c r="W719">
        <v>-560</v>
      </c>
      <c r="X719" s="4">
        <v>24432</v>
      </c>
      <c r="Y719" t="s">
        <v>5884</v>
      </c>
      <c r="Z719" t="s">
        <v>5885</v>
      </c>
      <c r="AA719" t="s">
        <v>5886</v>
      </c>
      <c r="AB719" t="s">
        <v>5887</v>
      </c>
      <c r="AC719" t="s">
        <v>5888</v>
      </c>
      <c r="AD719" t="s">
        <v>5889</v>
      </c>
    </row>
    <row r="720" spans="1:30">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c r="Q720" t="s">
        <v>5892</v>
      </c>
      <c r="R720" t="s">
        <v>5893</v>
      </c>
      <c r="S720" t="s">
        <v>4834</v>
      </c>
      <c r="T720">
        <v>2221</v>
      </c>
      <c r="U720" s="2">
        <v>3042</v>
      </c>
      <c r="V720" s="1">
        <v>8.01</v>
      </c>
      <c r="W720">
        <v>11.72</v>
      </c>
      <c r="X720" s="4">
        <v>189104</v>
      </c>
      <c r="Y720" t="s">
        <v>5894</v>
      </c>
      <c r="Z720" t="s">
        <v>5895</v>
      </c>
      <c r="AA720" t="s">
        <v>5896</v>
      </c>
      <c r="AB720" t="s">
        <v>5897</v>
      </c>
      <c r="AC720" t="s">
        <v>5898</v>
      </c>
      <c r="AD720" t="s">
        <v>5899</v>
      </c>
    </row>
    <row r="721" spans="1:30">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c r="Q721" t="s">
        <v>5902</v>
      </c>
      <c r="R721" t="s">
        <v>5903</v>
      </c>
      <c r="S721" t="s">
        <v>5904</v>
      </c>
      <c r="T721" s="2">
        <v>4099</v>
      </c>
      <c r="U721" s="2">
        <v>4899</v>
      </c>
      <c r="V721" s="1">
        <v>8.16</v>
      </c>
      <c r="W721">
        <v>12.12</v>
      </c>
      <c r="X721" s="4">
        <v>93112</v>
      </c>
      <c r="Y721" t="s">
        <v>5905</v>
      </c>
      <c r="Z721" t="s">
        <v>5906</v>
      </c>
      <c r="AA721" t="s">
        <v>5907</v>
      </c>
      <c r="AB721" t="s">
        <v>13492</v>
      </c>
      <c r="AC721" t="s">
        <v>5909</v>
      </c>
      <c r="AD721" t="s">
        <v>5910</v>
      </c>
    </row>
    <row r="722" spans="1:30">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c r="Q722" t="s">
        <v>13493</v>
      </c>
      <c r="R722" t="s">
        <v>5914</v>
      </c>
      <c r="S722" t="s">
        <v>3066</v>
      </c>
      <c r="T722" s="2">
        <v>10799</v>
      </c>
      <c r="U722" s="2">
        <v>15599</v>
      </c>
      <c r="V722" s="1">
        <v>7</v>
      </c>
      <c r="W722">
        <v>10.1</v>
      </c>
      <c r="X722" s="4">
        <v>47521</v>
      </c>
      <c r="Y722" t="s">
        <v>5915</v>
      </c>
      <c r="Z722" t="s">
        <v>5916</v>
      </c>
      <c r="AA722" t="s">
        <v>5917</v>
      </c>
      <c r="AB722" t="s">
        <v>5918</v>
      </c>
      <c r="AC722" t="s">
        <v>5919</v>
      </c>
      <c r="AD722" t="s">
        <v>5920</v>
      </c>
    </row>
    <row r="723" spans="1:30">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c r="Q723" t="s">
        <v>13494</v>
      </c>
      <c r="R723" t="s">
        <v>13495</v>
      </c>
      <c r="S723" t="s">
        <v>5647</v>
      </c>
      <c r="T723">
        <v>-195.1</v>
      </c>
      <c r="U723">
        <v>-363.39</v>
      </c>
      <c r="V723" s="1">
        <v>-531.67999999999995</v>
      </c>
      <c r="W723">
        <v>-699.97</v>
      </c>
      <c r="X723" s="4">
        <v>27201</v>
      </c>
      <c r="Y723" t="s">
        <v>5925</v>
      </c>
      <c r="Z723" t="s">
        <v>5926</v>
      </c>
      <c r="AA723" t="s">
        <v>5927</v>
      </c>
      <c r="AB723" t="s">
        <v>13496</v>
      </c>
      <c r="AC723" t="s">
        <v>5929</v>
      </c>
      <c r="AD723" t="s">
        <v>5930</v>
      </c>
    </row>
    <row r="724" spans="1:30">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c r="Q724" t="s">
        <v>213</v>
      </c>
      <c r="R724" t="s">
        <v>214</v>
      </c>
      <c r="S724" t="s">
        <v>129</v>
      </c>
      <c r="T724">
        <v>-135.58000000000001</v>
      </c>
      <c r="U724">
        <v>-268.02600000000001</v>
      </c>
      <c r="V724" s="1">
        <v>-400.47199999999998</v>
      </c>
      <c r="W724">
        <v>-532.91800000000001</v>
      </c>
      <c r="X724" s="4">
        <v>10962</v>
      </c>
      <c r="Y724" t="s">
        <v>215</v>
      </c>
      <c r="Z724" t="s">
        <v>216</v>
      </c>
      <c r="AA724" t="s">
        <v>217</v>
      </c>
      <c r="AB724" t="s">
        <v>218</v>
      </c>
      <c r="AC724" t="s">
        <v>219</v>
      </c>
      <c r="AD724" t="s">
        <v>220</v>
      </c>
    </row>
    <row r="725" spans="1:30">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c r="Q725" t="s">
        <v>13086</v>
      </c>
      <c r="R725" t="s">
        <v>224</v>
      </c>
      <c r="S725" t="s">
        <v>169</v>
      </c>
      <c r="T725" s="2">
        <v>32310</v>
      </c>
      <c r="U725" s="2">
        <v>41720</v>
      </c>
      <c r="V725" s="1">
        <v>8.19</v>
      </c>
      <c r="W725">
        <v>12.08</v>
      </c>
      <c r="X725" s="4">
        <v>16299</v>
      </c>
      <c r="Y725" t="s">
        <v>225</v>
      </c>
      <c r="Z725" t="s">
        <v>226</v>
      </c>
      <c r="AA725" t="s">
        <v>227</v>
      </c>
      <c r="AB725" t="s">
        <v>228</v>
      </c>
      <c r="AC725" t="s">
        <v>229</v>
      </c>
      <c r="AD725" t="s">
        <v>230</v>
      </c>
    </row>
    <row r="726" spans="1:30">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c r="Q726" t="s">
        <v>5937</v>
      </c>
      <c r="R726" t="s">
        <v>5938</v>
      </c>
      <c r="S726" t="s">
        <v>4845</v>
      </c>
      <c r="T726">
        <v>-135.07</v>
      </c>
      <c r="U726">
        <v>-254.95400000000001</v>
      </c>
      <c r="V726" s="1">
        <v>-374.83800000000002</v>
      </c>
      <c r="W726">
        <v>-494.72199999999998</v>
      </c>
      <c r="X726" s="4">
        <v>31534</v>
      </c>
      <c r="Y726" t="s">
        <v>5939</v>
      </c>
      <c r="Z726" t="s">
        <v>5940</v>
      </c>
      <c r="AA726" t="s">
        <v>5941</v>
      </c>
      <c r="AB726" t="s">
        <v>13497</v>
      </c>
      <c r="AC726" t="s">
        <v>5943</v>
      </c>
      <c r="AD726" t="s">
        <v>5944</v>
      </c>
    </row>
    <row r="727" spans="1:30">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c r="Q727" t="s">
        <v>13498</v>
      </c>
      <c r="R727" t="s">
        <v>5948</v>
      </c>
      <c r="S727" t="s">
        <v>2948</v>
      </c>
      <c r="T727" s="2">
        <v>7499</v>
      </c>
      <c r="U727" s="2">
        <v>9999</v>
      </c>
      <c r="V727" s="1">
        <v>7.3</v>
      </c>
      <c r="W727">
        <v>10.7</v>
      </c>
      <c r="X727" s="4">
        <v>7571</v>
      </c>
      <c r="Y727" t="s">
        <v>5949</v>
      </c>
      <c r="Z727" t="s">
        <v>4090</v>
      </c>
      <c r="AA727" t="s">
        <v>4091</v>
      </c>
      <c r="AB727" t="s">
        <v>4092</v>
      </c>
      <c r="AC727" t="s">
        <v>4093</v>
      </c>
      <c r="AD727" t="s">
        <v>4094</v>
      </c>
    </row>
    <row r="728" spans="1:30">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c r="Q728" t="s">
        <v>5952</v>
      </c>
      <c r="R728" t="s">
        <v>5953</v>
      </c>
      <c r="S728" t="s">
        <v>5623</v>
      </c>
      <c r="T728">
        <v>-64.03</v>
      </c>
      <c r="U728">
        <v>-119.79600000000001</v>
      </c>
      <c r="V728" s="1">
        <v>-175.56200000000001</v>
      </c>
      <c r="W728">
        <v>-231.328</v>
      </c>
      <c r="X728" s="4">
        <v>6537</v>
      </c>
      <c r="Y728" t="s">
        <v>5954</v>
      </c>
      <c r="Z728" t="s">
        <v>5955</v>
      </c>
      <c r="AA728" t="s">
        <v>5956</v>
      </c>
      <c r="AB728" t="s">
        <v>5957</v>
      </c>
      <c r="AC728" t="s">
        <v>5958</v>
      </c>
      <c r="AD728" t="s">
        <v>5959</v>
      </c>
    </row>
    <row r="729" spans="1:30">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c r="Q729" t="s">
        <v>13087</v>
      </c>
      <c r="R729" t="s">
        <v>234</v>
      </c>
      <c r="S729" t="s">
        <v>18</v>
      </c>
      <c r="T729">
        <v>-25.15</v>
      </c>
      <c r="U729">
        <v>-61.48</v>
      </c>
      <c r="V729" s="1">
        <v>-97.81</v>
      </c>
      <c r="W729">
        <v>-134.13999999999999</v>
      </c>
      <c r="X729" s="4">
        <v>9377</v>
      </c>
      <c r="Y729" t="s">
        <v>235</v>
      </c>
      <c r="Z729" t="s">
        <v>236</v>
      </c>
      <c r="AA729" t="s">
        <v>237</v>
      </c>
      <c r="AB729" t="s">
        <v>13088</v>
      </c>
      <c r="AC729" t="s">
        <v>239</v>
      </c>
      <c r="AD729" t="s">
        <v>240</v>
      </c>
    </row>
    <row r="730" spans="1:30">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c r="Q730" t="s">
        <v>5963</v>
      </c>
      <c r="R730" t="s">
        <v>5964</v>
      </c>
      <c r="S730" t="s">
        <v>5369</v>
      </c>
      <c r="T730">
        <v>-144.80000000000001</v>
      </c>
      <c r="U730">
        <v>-283.01</v>
      </c>
      <c r="V730" s="1">
        <v>-421.22</v>
      </c>
      <c r="W730">
        <v>-559.42999999999995</v>
      </c>
      <c r="X730" s="4">
        <v>21010</v>
      </c>
      <c r="Y730" t="s">
        <v>5965</v>
      </c>
      <c r="Z730" t="s">
        <v>5966</v>
      </c>
      <c r="AA730" t="s">
        <v>5967</v>
      </c>
      <c r="AB730" t="s">
        <v>13499</v>
      </c>
      <c r="AC730" t="s">
        <v>5969</v>
      </c>
      <c r="AD730" t="s">
        <v>5970</v>
      </c>
    </row>
    <row r="731" spans="1:30">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c r="Q731" t="s">
        <v>5973</v>
      </c>
      <c r="R731" t="s">
        <v>5974</v>
      </c>
      <c r="S731" t="s">
        <v>3066</v>
      </c>
      <c r="T731" s="2">
        <v>6199</v>
      </c>
      <c r="U731" s="2">
        <v>8399</v>
      </c>
      <c r="V731" s="1">
        <v>7.25</v>
      </c>
      <c r="W731">
        <v>10.6</v>
      </c>
      <c r="X731" s="4">
        <v>3517</v>
      </c>
      <c r="Y731" t="s">
        <v>5975</v>
      </c>
      <c r="Z731" t="s">
        <v>5976</v>
      </c>
      <c r="AA731" t="s">
        <v>5977</v>
      </c>
      <c r="AB731" t="s">
        <v>5978</v>
      </c>
      <c r="AC731" t="s">
        <v>5979</v>
      </c>
      <c r="AD731" t="s">
        <v>5980</v>
      </c>
    </row>
    <row r="732" spans="1:30">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c r="Q732" t="s">
        <v>13500</v>
      </c>
      <c r="R732" t="s">
        <v>5984</v>
      </c>
      <c r="S732" t="s">
        <v>5515</v>
      </c>
      <c r="T732" s="2">
        <v>3999</v>
      </c>
      <c r="U732" s="2">
        <v>4999</v>
      </c>
      <c r="V732" s="1">
        <v>8.27</v>
      </c>
      <c r="W732">
        <v>12.24</v>
      </c>
      <c r="X732" s="4">
        <v>63899</v>
      </c>
      <c r="Y732" t="s">
        <v>13501</v>
      </c>
      <c r="Z732" t="s">
        <v>5986</v>
      </c>
      <c r="AA732" t="s">
        <v>5987</v>
      </c>
      <c r="AB732" t="s">
        <v>5988</v>
      </c>
      <c r="AC732" t="s">
        <v>5989</v>
      </c>
      <c r="AD732" t="s">
        <v>5990</v>
      </c>
    </row>
    <row r="733" spans="1:30">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c r="Q733" t="s">
        <v>252</v>
      </c>
      <c r="R733" t="s">
        <v>253</v>
      </c>
      <c r="S733" t="s">
        <v>129</v>
      </c>
      <c r="T733">
        <v>-94.939999999999898</v>
      </c>
      <c r="U733">
        <v>-223.208</v>
      </c>
      <c r="V733" s="1">
        <v>-351.476</v>
      </c>
      <c r="W733">
        <v>-479.74400000000003</v>
      </c>
      <c r="X733" s="4">
        <v>12153</v>
      </c>
      <c r="Y733" t="s">
        <v>254</v>
      </c>
      <c r="Z733" t="s">
        <v>255</v>
      </c>
      <c r="AA733" t="s">
        <v>256</v>
      </c>
      <c r="AB733" t="s">
        <v>257</v>
      </c>
      <c r="AC733" t="s">
        <v>258</v>
      </c>
      <c r="AD733" t="s">
        <v>259</v>
      </c>
    </row>
    <row r="734" spans="1:30">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c r="Q734" t="s">
        <v>5994</v>
      </c>
      <c r="R734" t="s">
        <v>13502</v>
      </c>
      <c r="S734" t="s">
        <v>5996</v>
      </c>
      <c r="T734">
        <v>2599</v>
      </c>
      <c r="U734" s="2">
        <v>3699</v>
      </c>
      <c r="V734" s="1">
        <v>7.47</v>
      </c>
      <c r="W734">
        <v>10.84</v>
      </c>
      <c r="X734" s="4">
        <v>5730</v>
      </c>
      <c r="Y734" t="s">
        <v>5997</v>
      </c>
      <c r="Z734" t="s">
        <v>5998</v>
      </c>
      <c r="AA734" t="s">
        <v>5999</v>
      </c>
      <c r="AB734" t="s">
        <v>6000</v>
      </c>
      <c r="AC734" t="s">
        <v>6001</v>
      </c>
      <c r="AD734" t="s">
        <v>6002</v>
      </c>
    </row>
    <row r="735" spans="1:30">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c r="Q735" t="s">
        <v>6005</v>
      </c>
      <c r="R735" t="s">
        <v>6006</v>
      </c>
      <c r="S735" t="s">
        <v>6007</v>
      </c>
      <c r="T735" s="2">
        <v>6299</v>
      </c>
      <c r="U735" s="2">
        <v>8599</v>
      </c>
      <c r="V735" s="1">
        <v>7.82</v>
      </c>
      <c r="W735">
        <v>11.44</v>
      </c>
      <c r="X735" s="4">
        <v>25488</v>
      </c>
      <c r="Y735" t="s">
        <v>6008</v>
      </c>
      <c r="Z735" t="s">
        <v>6009</v>
      </c>
      <c r="AA735" t="s">
        <v>6010</v>
      </c>
      <c r="AB735" t="s">
        <v>6011</v>
      </c>
      <c r="AC735" t="s">
        <v>6012</v>
      </c>
      <c r="AD735" t="s">
        <v>6013</v>
      </c>
    </row>
    <row r="736" spans="1:30">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c r="Q736" t="s">
        <v>6016</v>
      </c>
      <c r="R736" t="s">
        <v>6017</v>
      </c>
      <c r="S736" t="s">
        <v>4845</v>
      </c>
      <c r="T736">
        <v>-344.85</v>
      </c>
      <c r="U736">
        <v>-652.66999999999996</v>
      </c>
      <c r="V736" s="1">
        <v>-960.49</v>
      </c>
      <c r="W736">
        <v>-1268.31</v>
      </c>
      <c r="X736" s="4">
        <v>54405</v>
      </c>
      <c r="Y736" t="s">
        <v>6018</v>
      </c>
      <c r="Z736" t="s">
        <v>6019</v>
      </c>
      <c r="AA736" t="s">
        <v>6020</v>
      </c>
      <c r="AB736" t="s">
        <v>6021</v>
      </c>
      <c r="AC736" t="s">
        <v>6022</v>
      </c>
      <c r="AD736" t="s">
        <v>6023</v>
      </c>
    </row>
    <row r="737" spans="1:30">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c r="Q737" t="s">
        <v>13370</v>
      </c>
      <c r="R737" t="s">
        <v>4041</v>
      </c>
      <c r="S737" t="s">
        <v>3638</v>
      </c>
      <c r="T737">
        <v>-42.894999999999897</v>
      </c>
      <c r="U737">
        <v>-119.95399999999999</v>
      </c>
      <c r="V737" s="1">
        <v>-197.01300000000001</v>
      </c>
      <c r="W737">
        <v>-274.072</v>
      </c>
      <c r="X737" s="4">
        <v>1949</v>
      </c>
      <c r="Y737" t="s">
        <v>4042</v>
      </c>
      <c r="Z737" t="s">
        <v>4043</v>
      </c>
      <c r="AA737" t="s">
        <v>4044</v>
      </c>
      <c r="AB737" t="s">
        <v>4045</v>
      </c>
      <c r="AC737" t="s">
        <v>4046</v>
      </c>
      <c r="AD737" t="s">
        <v>4047</v>
      </c>
    </row>
    <row r="738" spans="1:30">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c r="Q738" t="s">
        <v>13503</v>
      </c>
      <c r="R738" t="s">
        <v>6029</v>
      </c>
      <c r="S738" t="s">
        <v>5443</v>
      </c>
      <c r="T738" s="2">
        <v>2249</v>
      </c>
      <c r="U738" s="2">
        <v>2799</v>
      </c>
      <c r="V738" s="1">
        <v>8.08</v>
      </c>
      <c r="W738">
        <v>11.96</v>
      </c>
      <c r="X738" s="4">
        <v>122478</v>
      </c>
      <c r="Y738" t="s">
        <v>6030</v>
      </c>
      <c r="Z738" t="s">
        <v>6031</v>
      </c>
      <c r="AA738" t="s">
        <v>6032</v>
      </c>
      <c r="AB738" t="s">
        <v>6033</v>
      </c>
      <c r="AC738" t="s">
        <v>6034</v>
      </c>
      <c r="AD738" t="s">
        <v>6035</v>
      </c>
    </row>
    <row r="739" spans="1:30">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c r="Q739" t="s">
        <v>6038</v>
      </c>
      <c r="R739" t="s">
        <v>6039</v>
      </c>
      <c r="S739" t="s">
        <v>5102</v>
      </c>
      <c r="T739" s="2">
        <v>2495</v>
      </c>
      <c r="U739" s="2">
        <v>2995</v>
      </c>
      <c r="V739" s="1">
        <v>8.35</v>
      </c>
      <c r="W739">
        <v>12.4</v>
      </c>
      <c r="X739" s="4">
        <v>7241</v>
      </c>
      <c r="Y739" t="s">
        <v>6040</v>
      </c>
      <c r="Z739" t="s">
        <v>6041</v>
      </c>
      <c r="AA739" t="s">
        <v>6042</v>
      </c>
      <c r="AB739" t="s">
        <v>13504</v>
      </c>
      <c r="AC739" t="s">
        <v>6044</v>
      </c>
      <c r="AD739" t="s">
        <v>6045</v>
      </c>
    </row>
    <row r="740" spans="1:30">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c r="Q740" t="s">
        <v>6048</v>
      </c>
      <c r="R740" t="s">
        <v>6049</v>
      </c>
      <c r="S740" t="s">
        <v>4876</v>
      </c>
      <c r="T740">
        <v>9149</v>
      </c>
      <c r="U740" s="2">
        <v>13299</v>
      </c>
      <c r="V740" s="1">
        <v>7.17</v>
      </c>
      <c r="W740">
        <v>10.34</v>
      </c>
      <c r="X740" s="4">
        <v>20457</v>
      </c>
      <c r="Y740" t="s">
        <v>6050</v>
      </c>
      <c r="Z740" t="s">
        <v>6051</v>
      </c>
      <c r="AA740" t="s">
        <v>6052</v>
      </c>
      <c r="AB740" t="s">
        <v>6053</v>
      </c>
      <c r="AC740" t="s">
        <v>6054</v>
      </c>
      <c r="AD740" t="s">
        <v>6055</v>
      </c>
    </row>
    <row r="741" spans="1:30">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c r="Q741" t="s">
        <v>6058</v>
      </c>
      <c r="R741" t="s">
        <v>6059</v>
      </c>
      <c r="S741" t="s">
        <v>6060</v>
      </c>
      <c r="T741">
        <v>-215.5</v>
      </c>
      <c r="U741">
        <v>-390.15</v>
      </c>
      <c r="V741" s="1">
        <v>-564.79999999999995</v>
      </c>
      <c r="W741">
        <v>-739.45</v>
      </c>
      <c r="X741" s="4">
        <v>8610</v>
      </c>
      <c r="Y741" t="s">
        <v>6061</v>
      </c>
      <c r="Z741" t="s">
        <v>6062</v>
      </c>
      <c r="AA741" t="s">
        <v>6063</v>
      </c>
      <c r="AB741" t="s">
        <v>13505</v>
      </c>
      <c r="AC741" t="s">
        <v>6065</v>
      </c>
      <c r="AD741" t="s">
        <v>6066</v>
      </c>
    </row>
    <row r="742" spans="1:30">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c r="Q742" t="s">
        <v>4009</v>
      </c>
      <c r="R742" t="s">
        <v>4010</v>
      </c>
      <c r="S742" t="s">
        <v>3867</v>
      </c>
      <c r="T742">
        <v>-170.375</v>
      </c>
      <c r="U742">
        <v>-373.77</v>
      </c>
      <c r="V742" s="1">
        <v>-577.16499999999996</v>
      </c>
      <c r="W742">
        <v>-780.56</v>
      </c>
      <c r="X742" s="4">
        <v>16557</v>
      </c>
      <c r="Y742" t="s">
        <v>4011</v>
      </c>
      <c r="Z742" t="s">
        <v>4012</v>
      </c>
      <c r="AA742" t="s">
        <v>4013</v>
      </c>
      <c r="AB742" t="s">
        <v>4014</v>
      </c>
      <c r="AC742" t="s">
        <v>4015</v>
      </c>
      <c r="AD742" t="s">
        <v>4016</v>
      </c>
    </row>
    <row r="743" spans="1:30">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c r="Q743" t="s">
        <v>6071</v>
      </c>
      <c r="R743" t="s">
        <v>6072</v>
      </c>
      <c r="S743" t="s">
        <v>4876</v>
      </c>
      <c r="T743">
        <v>7399</v>
      </c>
      <c r="U743" s="2">
        <v>10799</v>
      </c>
      <c r="V743" s="1">
        <v>6.95</v>
      </c>
      <c r="W743">
        <v>10</v>
      </c>
      <c r="X743" s="4">
        <v>1087</v>
      </c>
      <c r="Y743" t="s">
        <v>6073</v>
      </c>
      <c r="Z743" t="s">
        <v>6074</v>
      </c>
      <c r="AA743" t="s">
        <v>6075</v>
      </c>
      <c r="AB743" t="s">
        <v>6076</v>
      </c>
      <c r="AC743" t="s">
        <v>6077</v>
      </c>
      <c r="AD743" t="s">
        <v>6078</v>
      </c>
    </row>
    <row r="744" spans="1:30">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c r="Q744" t="s">
        <v>6081</v>
      </c>
      <c r="R744" t="s">
        <v>6082</v>
      </c>
      <c r="S744" t="s">
        <v>5698</v>
      </c>
      <c r="T744">
        <v>-70.185000000000002</v>
      </c>
      <c r="U744">
        <v>-153.52199999999999</v>
      </c>
      <c r="V744" s="1">
        <v>-236.85900000000001</v>
      </c>
      <c r="W744">
        <v>-320.19600000000003</v>
      </c>
      <c r="X744" s="4">
        <v>1540</v>
      </c>
      <c r="Y744" t="s">
        <v>6083</v>
      </c>
      <c r="Z744" t="s">
        <v>6084</v>
      </c>
      <c r="AA744" t="s">
        <v>6085</v>
      </c>
      <c r="AB744" t="s">
        <v>6086</v>
      </c>
      <c r="AC744" t="s">
        <v>6087</v>
      </c>
      <c r="AD744" t="s">
        <v>6088</v>
      </c>
    </row>
    <row r="745" spans="1:30">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c r="Q745" t="s">
        <v>6091</v>
      </c>
      <c r="R745" t="s">
        <v>6092</v>
      </c>
      <c r="S745" t="s">
        <v>4856</v>
      </c>
      <c r="T745">
        <v>-140.04499999999999</v>
      </c>
      <c r="U745">
        <v>-325.34399999999999</v>
      </c>
      <c r="V745" s="1">
        <v>-510.64299999999997</v>
      </c>
      <c r="W745">
        <v>-695.94200000000001</v>
      </c>
      <c r="X745" s="4">
        <v>401</v>
      </c>
      <c r="Y745" t="s">
        <v>6093</v>
      </c>
      <c r="Z745" t="s">
        <v>6094</v>
      </c>
      <c r="AA745" t="s">
        <v>6095</v>
      </c>
      <c r="AB745" t="s">
        <v>6096</v>
      </c>
      <c r="AC745" t="s">
        <v>6097</v>
      </c>
      <c r="AD745" t="s">
        <v>6098</v>
      </c>
    </row>
    <row r="746" spans="1:30">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c r="Q746" t="s">
        <v>6101</v>
      </c>
      <c r="R746" t="s">
        <v>6102</v>
      </c>
      <c r="S746" t="s">
        <v>6103</v>
      </c>
      <c r="T746">
        <v>-85.78</v>
      </c>
      <c r="U746">
        <v>-188.29599999999999</v>
      </c>
      <c r="V746" s="1">
        <v>-290.81200000000001</v>
      </c>
      <c r="W746">
        <v>-393.32799999999997</v>
      </c>
      <c r="X746" s="4">
        <v>9385</v>
      </c>
      <c r="Y746" t="s">
        <v>6104</v>
      </c>
      <c r="Z746" t="s">
        <v>6105</v>
      </c>
      <c r="AA746" t="s">
        <v>6106</v>
      </c>
      <c r="AB746" t="s">
        <v>6107</v>
      </c>
      <c r="AC746" t="s">
        <v>6108</v>
      </c>
      <c r="AD746" t="s">
        <v>6109</v>
      </c>
    </row>
    <row r="747" spans="1:30">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c r="Q747" t="s">
        <v>6112</v>
      </c>
      <c r="R747" t="s">
        <v>6113</v>
      </c>
      <c r="S747" t="s">
        <v>2948</v>
      </c>
      <c r="T747" s="2">
        <v>8499</v>
      </c>
      <c r="U747" s="2">
        <v>11999</v>
      </c>
      <c r="V747" s="1">
        <v>7.3</v>
      </c>
      <c r="W747">
        <v>10.6</v>
      </c>
      <c r="X747" s="4">
        <v>92588</v>
      </c>
      <c r="Y747" t="s">
        <v>6114</v>
      </c>
      <c r="Z747" t="s">
        <v>4217</v>
      </c>
      <c r="AA747" t="s">
        <v>4218</v>
      </c>
      <c r="AB747" t="s">
        <v>4219</v>
      </c>
      <c r="AC747" t="s">
        <v>4220</v>
      </c>
      <c r="AD747" t="s">
        <v>4221</v>
      </c>
    </row>
    <row r="748" spans="1:30">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c r="Q748" t="s">
        <v>6117</v>
      </c>
      <c r="R748" t="s">
        <v>6118</v>
      </c>
      <c r="S748" t="s">
        <v>3066</v>
      </c>
      <c r="T748">
        <v>-195.88499999999999</v>
      </c>
      <c r="U748">
        <v>-384.42200000000003</v>
      </c>
      <c r="V748" s="1">
        <v>-572.95899999999995</v>
      </c>
      <c r="W748">
        <v>-761.49599999999998</v>
      </c>
      <c r="X748" s="4">
        <v>3454</v>
      </c>
      <c r="Y748" t="s">
        <v>6119</v>
      </c>
      <c r="Z748" t="s">
        <v>6120</v>
      </c>
      <c r="AA748" t="s">
        <v>6121</v>
      </c>
      <c r="AB748" t="s">
        <v>13506</v>
      </c>
      <c r="AC748" t="s">
        <v>6123</v>
      </c>
      <c r="AD748" t="s">
        <v>6124</v>
      </c>
    </row>
    <row r="749" spans="1:30">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c r="Q749" t="s">
        <v>13507</v>
      </c>
      <c r="R749" t="s">
        <v>6128</v>
      </c>
      <c r="S749" t="s">
        <v>5336</v>
      </c>
      <c r="T749">
        <v>-295.07499999999999</v>
      </c>
      <c r="U749">
        <v>-553.36</v>
      </c>
      <c r="V749" s="1">
        <v>-811.64499999999998</v>
      </c>
      <c r="W749">
        <v>-1069.93</v>
      </c>
      <c r="X749" s="4">
        <v>15790</v>
      </c>
      <c r="Y749" t="s">
        <v>6129</v>
      </c>
      <c r="Z749" t="s">
        <v>6130</v>
      </c>
      <c r="AA749" t="s">
        <v>6131</v>
      </c>
      <c r="AB749" t="s">
        <v>13508</v>
      </c>
      <c r="AC749" t="s">
        <v>6133</v>
      </c>
      <c r="AD749" t="s">
        <v>6134</v>
      </c>
    </row>
    <row r="750" spans="1:30">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c r="Q750" t="s">
        <v>13509</v>
      </c>
      <c r="R750" t="s">
        <v>6138</v>
      </c>
      <c r="S750" t="s">
        <v>6139</v>
      </c>
      <c r="T750">
        <v>3051</v>
      </c>
      <c r="U750" s="2">
        <v>4102</v>
      </c>
      <c r="V750" s="1">
        <v>7.27</v>
      </c>
      <c r="W750">
        <v>10.64</v>
      </c>
      <c r="X750" s="4">
        <v>14969</v>
      </c>
      <c r="Y750" t="s">
        <v>6140</v>
      </c>
      <c r="Z750" t="s">
        <v>6141</v>
      </c>
      <c r="AA750" t="s">
        <v>6142</v>
      </c>
      <c r="AB750" t="s">
        <v>6143</v>
      </c>
      <c r="AC750" t="s">
        <v>6144</v>
      </c>
      <c r="AD750" t="s">
        <v>6145</v>
      </c>
    </row>
    <row r="751" spans="1:30">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c r="Q751" t="s">
        <v>6148</v>
      </c>
      <c r="R751" t="s">
        <v>6149</v>
      </c>
      <c r="S751" t="s">
        <v>2948</v>
      </c>
      <c r="T751" s="2">
        <v>17499</v>
      </c>
      <c r="U751" s="2">
        <v>24999</v>
      </c>
      <c r="V751" s="1">
        <v>7.45</v>
      </c>
      <c r="W751">
        <v>10.8</v>
      </c>
      <c r="X751" s="4">
        <v>42139</v>
      </c>
      <c r="Y751" t="s">
        <v>6150</v>
      </c>
      <c r="Z751" t="s">
        <v>6151</v>
      </c>
      <c r="AA751" t="s">
        <v>6152</v>
      </c>
      <c r="AB751" t="s">
        <v>6153</v>
      </c>
      <c r="AC751" t="s">
        <v>6154</v>
      </c>
      <c r="AD751" t="s">
        <v>6155</v>
      </c>
    </row>
    <row r="752" spans="1:30">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c r="Q752" t="s">
        <v>13510</v>
      </c>
      <c r="R752" t="s">
        <v>13511</v>
      </c>
      <c r="S752" t="s">
        <v>5047</v>
      </c>
      <c r="T752">
        <v>-75.14</v>
      </c>
      <c r="U752">
        <v>-139.53800000000001</v>
      </c>
      <c r="V752" s="1">
        <v>-203.93600000000001</v>
      </c>
      <c r="W752">
        <v>-268.334</v>
      </c>
      <c r="X752" s="4">
        <v>989</v>
      </c>
      <c r="Y752" t="s">
        <v>6160</v>
      </c>
      <c r="Z752" t="s">
        <v>6161</v>
      </c>
      <c r="AA752" t="s">
        <v>6162</v>
      </c>
      <c r="AB752" t="s">
        <v>6163</v>
      </c>
      <c r="AC752" t="s">
        <v>6164</v>
      </c>
      <c r="AD752" t="s">
        <v>6165</v>
      </c>
    </row>
    <row r="753" spans="1:30">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c r="Q753" t="s">
        <v>6168</v>
      </c>
      <c r="R753" t="s">
        <v>6169</v>
      </c>
      <c r="S753" t="s">
        <v>3024</v>
      </c>
      <c r="T753" s="2">
        <v>4471</v>
      </c>
      <c r="U753" s="2">
        <v>6042</v>
      </c>
      <c r="V753" s="1">
        <v>8.4600000000000009</v>
      </c>
      <c r="W753">
        <v>12.42</v>
      </c>
      <c r="X753" s="4">
        <v>19624</v>
      </c>
      <c r="Y753" t="s">
        <v>6170</v>
      </c>
      <c r="Z753" t="s">
        <v>6171</v>
      </c>
      <c r="AA753" t="s">
        <v>6172</v>
      </c>
      <c r="AB753" t="s">
        <v>6173</v>
      </c>
      <c r="AC753" t="s">
        <v>6174</v>
      </c>
      <c r="AD753" t="s">
        <v>6175</v>
      </c>
    </row>
    <row r="754" spans="1:30">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c r="Q754" t="s">
        <v>6178</v>
      </c>
      <c r="R754" t="s">
        <v>6179</v>
      </c>
      <c r="S754" t="s">
        <v>6103</v>
      </c>
      <c r="T754">
        <v>-280.58499999999998</v>
      </c>
      <c r="U754">
        <v>-550.18200000000002</v>
      </c>
      <c r="V754" s="1">
        <v>-819.779</v>
      </c>
      <c r="W754">
        <v>-1089.376</v>
      </c>
      <c r="X754" s="4">
        <v>3201</v>
      </c>
      <c r="Y754" t="s">
        <v>6180</v>
      </c>
      <c r="Z754" t="s">
        <v>6181</v>
      </c>
      <c r="AA754" t="s">
        <v>6182</v>
      </c>
      <c r="AB754" t="s">
        <v>6183</v>
      </c>
      <c r="AC754" t="s">
        <v>13512</v>
      </c>
      <c r="AD754" t="s">
        <v>13053</v>
      </c>
    </row>
    <row r="755" spans="1:30">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c r="Q755" t="s">
        <v>6187</v>
      </c>
      <c r="R755" t="s">
        <v>6188</v>
      </c>
      <c r="S755" t="s">
        <v>6189</v>
      </c>
      <c r="T755">
        <v>3099</v>
      </c>
      <c r="U755" s="2">
        <v>4199</v>
      </c>
      <c r="V755" s="1">
        <v>7.65</v>
      </c>
      <c r="W755">
        <v>11.2</v>
      </c>
      <c r="X755" s="4">
        <v>30469</v>
      </c>
      <c r="Y755" t="s">
        <v>6190</v>
      </c>
      <c r="Z755" t="s">
        <v>6191</v>
      </c>
      <c r="AA755" t="s">
        <v>6192</v>
      </c>
      <c r="AB755" t="s">
        <v>6193</v>
      </c>
      <c r="AC755" t="s">
        <v>6194</v>
      </c>
      <c r="AD755" t="s">
        <v>6195</v>
      </c>
    </row>
    <row r="756" spans="1:30">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c r="Q756" t="s">
        <v>6198</v>
      </c>
      <c r="R756" t="s">
        <v>6199</v>
      </c>
      <c r="S756" t="s">
        <v>6200</v>
      </c>
      <c r="T756">
        <v>-219.82499999999999</v>
      </c>
      <c r="U756">
        <v>-453.05</v>
      </c>
      <c r="V756" s="1">
        <v>-686.27499999999998</v>
      </c>
      <c r="W756">
        <v>-919.5</v>
      </c>
      <c r="X756" s="4">
        <v>9940</v>
      </c>
      <c r="Y756" t="s">
        <v>6201</v>
      </c>
      <c r="Z756" t="s">
        <v>6202</v>
      </c>
      <c r="AA756" t="s">
        <v>6203</v>
      </c>
      <c r="AB756" t="s">
        <v>6204</v>
      </c>
      <c r="AC756" t="s">
        <v>6205</v>
      </c>
      <c r="AD756" t="s">
        <v>6206</v>
      </c>
    </row>
    <row r="757" spans="1:30">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c r="Q757" t="s">
        <v>6209</v>
      </c>
      <c r="R757" t="s">
        <v>6210</v>
      </c>
      <c r="S757" t="s">
        <v>6211</v>
      </c>
      <c r="T757">
        <v>-269.97500000000002</v>
      </c>
      <c r="U757">
        <v>-533.24</v>
      </c>
      <c r="V757" s="1">
        <v>-796.505</v>
      </c>
      <c r="W757">
        <v>-1059.77</v>
      </c>
      <c r="X757" s="4">
        <v>7758</v>
      </c>
      <c r="Y757" t="s">
        <v>6212</v>
      </c>
      <c r="Z757" t="s">
        <v>6213</v>
      </c>
      <c r="AA757" t="s">
        <v>6214</v>
      </c>
      <c r="AB757" t="s">
        <v>6215</v>
      </c>
      <c r="AC757" t="s">
        <v>6216</v>
      </c>
      <c r="AD757" t="s">
        <v>6217</v>
      </c>
    </row>
    <row r="758" spans="1:30">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c r="Q758" t="s">
        <v>13513</v>
      </c>
      <c r="R758" t="s">
        <v>6221</v>
      </c>
      <c r="S758" t="s">
        <v>5443</v>
      </c>
      <c r="T758" s="2">
        <v>3269</v>
      </c>
      <c r="U758" s="2">
        <v>4139</v>
      </c>
      <c r="V758" s="1">
        <v>8.24</v>
      </c>
      <c r="W758">
        <v>12.18</v>
      </c>
      <c r="X758" s="4">
        <v>68409</v>
      </c>
      <c r="Y758" t="s">
        <v>13514</v>
      </c>
      <c r="Z758" t="s">
        <v>6223</v>
      </c>
      <c r="AA758" t="s">
        <v>6224</v>
      </c>
      <c r="AB758" t="s">
        <v>6225</v>
      </c>
      <c r="AC758" t="s">
        <v>6226</v>
      </c>
      <c r="AD758" t="s">
        <v>6227</v>
      </c>
    </row>
    <row r="759" spans="1:30">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c r="Q759" t="s">
        <v>6230</v>
      </c>
      <c r="R759" t="s">
        <v>6231</v>
      </c>
      <c r="S759" t="s">
        <v>6232</v>
      </c>
      <c r="T759">
        <v>-45.7</v>
      </c>
      <c r="U759">
        <v>-84.41</v>
      </c>
      <c r="V759" s="1">
        <v>-123.12</v>
      </c>
      <c r="W759">
        <v>-161.83000000000001</v>
      </c>
      <c r="X759" s="4">
        <v>3095</v>
      </c>
      <c r="Y759" t="s">
        <v>6233</v>
      </c>
      <c r="Z759" t="s">
        <v>6234</v>
      </c>
      <c r="AA759" t="s">
        <v>6235</v>
      </c>
      <c r="AB759" t="s">
        <v>6236</v>
      </c>
      <c r="AC759" t="s">
        <v>6237</v>
      </c>
      <c r="AD759" t="s">
        <v>6238</v>
      </c>
    </row>
    <row r="760" spans="1:30">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c r="Q760" t="s">
        <v>6241</v>
      </c>
      <c r="R760" t="s">
        <v>6242</v>
      </c>
      <c r="S760" t="s">
        <v>4901</v>
      </c>
      <c r="T760">
        <v>2699</v>
      </c>
      <c r="U760" s="2">
        <v>3899</v>
      </c>
      <c r="V760" s="1">
        <v>7.6</v>
      </c>
      <c r="W760">
        <v>11</v>
      </c>
      <c r="X760" s="4">
        <v>903</v>
      </c>
      <c r="Y760" t="s">
        <v>6243</v>
      </c>
      <c r="Z760" t="s">
        <v>6244</v>
      </c>
      <c r="AA760" t="s">
        <v>6245</v>
      </c>
      <c r="AB760" t="s">
        <v>6246</v>
      </c>
      <c r="AC760" t="s">
        <v>6247</v>
      </c>
      <c r="AD760" t="s">
        <v>6248</v>
      </c>
    </row>
    <row r="761" spans="1:30">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c r="Q761" t="s">
        <v>13515</v>
      </c>
      <c r="R761" t="s">
        <v>6252</v>
      </c>
      <c r="S761" t="s">
        <v>5102</v>
      </c>
      <c r="T761" s="2">
        <v>2295</v>
      </c>
      <c r="U761" s="2">
        <v>2795</v>
      </c>
      <c r="V761" s="1">
        <v>7.92</v>
      </c>
      <c r="W761">
        <v>11.74</v>
      </c>
      <c r="X761" s="4">
        <v>25771</v>
      </c>
      <c r="Y761" t="s">
        <v>6253</v>
      </c>
      <c r="Z761" t="s">
        <v>6254</v>
      </c>
      <c r="AA761" t="s">
        <v>6255</v>
      </c>
      <c r="AB761" t="s">
        <v>13516</v>
      </c>
      <c r="AC761" t="s">
        <v>6257</v>
      </c>
      <c r="AD761" t="s">
        <v>6258</v>
      </c>
    </row>
    <row r="762" spans="1:30">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c r="Q762" t="s">
        <v>13517</v>
      </c>
      <c r="R762" t="s">
        <v>6262</v>
      </c>
      <c r="S762" t="s">
        <v>3066</v>
      </c>
      <c r="T762">
        <v>-345.25</v>
      </c>
      <c r="U762">
        <v>-653.59</v>
      </c>
      <c r="V762" s="1">
        <v>-961.93</v>
      </c>
      <c r="W762">
        <v>-1270.27</v>
      </c>
      <c r="X762" s="4">
        <v>273189</v>
      </c>
      <c r="Y762" t="s">
        <v>6263</v>
      </c>
      <c r="Z762" t="s">
        <v>6264</v>
      </c>
      <c r="AA762" t="s">
        <v>6265</v>
      </c>
      <c r="AB762" t="s">
        <v>13518</v>
      </c>
      <c r="AC762" t="s">
        <v>6267</v>
      </c>
      <c r="AD762" t="s">
        <v>6268</v>
      </c>
    </row>
    <row r="763" spans="1:30">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c r="Q763" t="s">
        <v>6271</v>
      </c>
      <c r="R763" t="s">
        <v>6272</v>
      </c>
      <c r="S763" t="s">
        <v>6273</v>
      </c>
      <c r="T763">
        <v>-121.4</v>
      </c>
      <c r="U763">
        <v>-227.13</v>
      </c>
      <c r="V763" s="1">
        <v>-332.86</v>
      </c>
      <c r="W763">
        <v>-438.59</v>
      </c>
      <c r="X763" s="4">
        <v>3785</v>
      </c>
      <c r="Y763" t="s">
        <v>13519</v>
      </c>
      <c r="Z763" t="s">
        <v>6275</v>
      </c>
      <c r="AA763" t="s">
        <v>13520</v>
      </c>
      <c r="AB763" t="s">
        <v>6277</v>
      </c>
      <c r="AC763" t="s">
        <v>6278</v>
      </c>
      <c r="AD763" t="s">
        <v>6279</v>
      </c>
    </row>
    <row r="764" spans="1:30">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c r="Q764" t="s">
        <v>6282</v>
      </c>
      <c r="R764" t="s">
        <v>6283</v>
      </c>
      <c r="S764" t="s">
        <v>5047</v>
      </c>
      <c r="T764">
        <v>-90.53</v>
      </c>
      <c r="U764">
        <v>-168.196</v>
      </c>
      <c r="V764" s="1">
        <v>-245.86199999999999</v>
      </c>
      <c r="W764">
        <v>-323.52800000000002</v>
      </c>
      <c r="X764" s="4">
        <v>2866</v>
      </c>
      <c r="Y764" t="s">
        <v>13521</v>
      </c>
      <c r="Z764" t="s">
        <v>6285</v>
      </c>
      <c r="AA764" t="s">
        <v>6286</v>
      </c>
      <c r="AB764" t="s">
        <v>13522</v>
      </c>
      <c r="AC764" t="s">
        <v>6288</v>
      </c>
      <c r="AD764" t="s">
        <v>6289</v>
      </c>
    </row>
    <row r="765" spans="1:30">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c r="Q765" t="s">
        <v>6292</v>
      </c>
      <c r="R765" t="s">
        <v>6293</v>
      </c>
      <c r="S765" t="s">
        <v>5102</v>
      </c>
      <c r="T765" s="2">
        <v>1899</v>
      </c>
      <c r="U765" s="2">
        <v>2199</v>
      </c>
      <c r="V765" s="1">
        <v>8.41</v>
      </c>
      <c r="W765">
        <v>12.52</v>
      </c>
      <c r="X765" s="4">
        <v>27223</v>
      </c>
      <c r="Y765" t="s">
        <v>6294</v>
      </c>
      <c r="Z765" t="s">
        <v>6295</v>
      </c>
      <c r="AA765" t="s">
        <v>6296</v>
      </c>
      <c r="AB765" t="s">
        <v>6297</v>
      </c>
      <c r="AC765" t="s">
        <v>6298</v>
      </c>
      <c r="AD765" t="s">
        <v>6299</v>
      </c>
    </row>
    <row r="766" spans="1:30">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c r="Q766" t="s">
        <v>13523</v>
      </c>
      <c r="R766" t="s">
        <v>6303</v>
      </c>
      <c r="S766" t="s">
        <v>4834</v>
      </c>
      <c r="T766">
        <v>2571</v>
      </c>
      <c r="U766" s="2">
        <v>3492</v>
      </c>
      <c r="V766" s="1">
        <v>8.0399999999999991</v>
      </c>
      <c r="W766">
        <v>11.78</v>
      </c>
      <c r="X766" s="4">
        <v>82356</v>
      </c>
      <c r="Y766" t="s">
        <v>6304</v>
      </c>
      <c r="Z766" t="s">
        <v>6305</v>
      </c>
      <c r="AA766" t="s">
        <v>6306</v>
      </c>
      <c r="AB766" t="s">
        <v>6307</v>
      </c>
      <c r="AC766" t="s">
        <v>6308</v>
      </c>
      <c r="AD766" t="s">
        <v>6309</v>
      </c>
    </row>
    <row r="767" spans="1:30">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c r="Q767" t="s">
        <v>13524</v>
      </c>
      <c r="R767" t="s">
        <v>6313</v>
      </c>
      <c r="S767" t="s">
        <v>6314</v>
      </c>
      <c r="T767">
        <v>-235.6</v>
      </c>
      <c r="U767">
        <v>-438.29</v>
      </c>
      <c r="V767" s="1">
        <v>-640.98</v>
      </c>
      <c r="W767">
        <v>-843.67</v>
      </c>
      <c r="X767" s="4">
        <v>5719</v>
      </c>
      <c r="Y767" t="s">
        <v>6315</v>
      </c>
      <c r="Z767" t="s">
        <v>6316</v>
      </c>
      <c r="AA767" t="s">
        <v>6317</v>
      </c>
      <c r="AB767" t="s">
        <v>13525</v>
      </c>
      <c r="AC767" t="s">
        <v>6319</v>
      </c>
      <c r="AD767" t="s">
        <v>6320</v>
      </c>
    </row>
    <row r="768" spans="1:30">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c r="Q768" t="s">
        <v>4122</v>
      </c>
      <c r="R768" t="s">
        <v>4123</v>
      </c>
      <c r="S768" t="s">
        <v>2948</v>
      </c>
      <c r="T768" s="2">
        <v>12181</v>
      </c>
      <c r="U768" s="2">
        <v>17372</v>
      </c>
      <c r="V768" s="1">
        <v>7.26</v>
      </c>
      <c r="W768">
        <v>10.52</v>
      </c>
      <c r="X768" s="4">
        <v>26880</v>
      </c>
      <c r="Y768" t="s">
        <v>4124</v>
      </c>
      <c r="Z768" t="s">
        <v>4125</v>
      </c>
      <c r="AA768" t="s">
        <v>4126</v>
      </c>
      <c r="AB768" t="s">
        <v>4127</v>
      </c>
      <c r="AC768" t="s">
        <v>4128</v>
      </c>
      <c r="AD768" t="s">
        <v>6323</v>
      </c>
    </row>
    <row r="769" spans="1:30">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c r="Q769" t="s">
        <v>6326</v>
      </c>
      <c r="R769" t="s">
        <v>6327</v>
      </c>
      <c r="S769" t="s">
        <v>4876</v>
      </c>
      <c r="T769">
        <v>3999</v>
      </c>
      <c r="U769" s="2">
        <v>5499</v>
      </c>
      <c r="V769" s="1">
        <v>8</v>
      </c>
      <c r="W769">
        <v>11.7</v>
      </c>
      <c r="X769" s="4">
        <v>1690</v>
      </c>
      <c r="Y769" t="s">
        <v>6328</v>
      </c>
      <c r="Z769" t="s">
        <v>6329</v>
      </c>
      <c r="AA769" t="s">
        <v>6330</v>
      </c>
      <c r="AB769" t="s">
        <v>6331</v>
      </c>
      <c r="AC769" t="s">
        <v>6332</v>
      </c>
      <c r="AD769" t="s">
        <v>6333</v>
      </c>
    </row>
    <row r="770" spans="1:30">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c r="Q770" t="s">
        <v>272</v>
      </c>
      <c r="R770" t="s">
        <v>273</v>
      </c>
      <c r="S770" t="s">
        <v>18</v>
      </c>
      <c r="T770">
        <v>-145.375</v>
      </c>
      <c r="U770">
        <v>-273.75</v>
      </c>
      <c r="V770" s="1">
        <v>-402.125</v>
      </c>
      <c r="W770">
        <v>-530.5</v>
      </c>
      <c r="X770" s="4">
        <v>2766</v>
      </c>
      <c r="Y770" t="s">
        <v>274</v>
      </c>
      <c r="Z770" t="s">
        <v>275</v>
      </c>
      <c r="AA770" t="s">
        <v>276</v>
      </c>
      <c r="AB770" t="s">
        <v>277</v>
      </c>
      <c r="AC770" t="s">
        <v>278</v>
      </c>
      <c r="AD770" t="s">
        <v>279</v>
      </c>
    </row>
    <row r="771" spans="1:30">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c r="Q771" t="s">
        <v>6338</v>
      </c>
      <c r="R771" t="s">
        <v>6339</v>
      </c>
      <c r="S771" t="s">
        <v>6340</v>
      </c>
      <c r="T771">
        <v>-114.27</v>
      </c>
      <c r="U771">
        <v>-254.184</v>
      </c>
      <c r="V771" s="1">
        <v>-394.09800000000001</v>
      </c>
      <c r="W771">
        <v>-534.01199999999994</v>
      </c>
      <c r="X771" s="4">
        <v>8372</v>
      </c>
      <c r="Y771" t="s">
        <v>6341</v>
      </c>
      <c r="Z771" t="s">
        <v>6342</v>
      </c>
      <c r="AA771" t="s">
        <v>6343</v>
      </c>
      <c r="AB771" t="s">
        <v>13526</v>
      </c>
      <c r="AC771" t="s">
        <v>6345</v>
      </c>
      <c r="AD771" t="s">
        <v>6346</v>
      </c>
    </row>
    <row r="772" spans="1:30">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c r="Q772" t="s">
        <v>6349</v>
      </c>
      <c r="R772" t="s">
        <v>6350</v>
      </c>
      <c r="S772" t="s">
        <v>5102</v>
      </c>
      <c r="T772" s="2">
        <v>3047</v>
      </c>
      <c r="U772" s="2">
        <v>3896</v>
      </c>
      <c r="V772" s="1">
        <v>7.61</v>
      </c>
      <c r="W772">
        <v>11.22</v>
      </c>
      <c r="X772" s="4">
        <v>7113</v>
      </c>
      <c r="Y772" t="s">
        <v>6351</v>
      </c>
      <c r="Z772" t="s">
        <v>6352</v>
      </c>
      <c r="AA772" t="s">
        <v>6353</v>
      </c>
      <c r="AB772" t="s">
        <v>13527</v>
      </c>
      <c r="AC772" t="s">
        <v>6355</v>
      </c>
      <c r="AD772" t="s">
        <v>6356</v>
      </c>
    </row>
    <row r="773" spans="1:30">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c r="Q773" t="s">
        <v>292</v>
      </c>
      <c r="R773" t="s">
        <v>293</v>
      </c>
      <c r="S773" t="s">
        <v>18</v>
      </c>
      <c r="T773">
        <v>-144.85</v>
      </c>
      <c r="U773">
        <v>-333.09</v>
      </c>
      <c r="V773" s="1">
        <v>-521.33000000000004</v>
      </c>
      <c r="W773">
        <v>-709.57</v>
      </c>
      <c r="X773" s="4">
        <v>20850</v>
      </c>
      <c r="Y773" t="s">
        <v>13379</v>
      </c>
      <c r="Z773" t="s">
        <v>295</v>
      </c>
      <c r="AA773" t="s">
        <v>296</v>
      </c>
      <c r="AB773" t="s">
        <v>13092</v>
      </c>
      <c r="AC773" t="s">
        <v>298</v>
      </c>
      <c r="AD773" t="s">
        <v>299</v>
      </c>
    </row>
    <row r="774" spans="1:30">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c r="Q774" t="s">
        <v>6360</v>
      </c>
      <c r="R774" t="s">
        <v>6361</v>
      </c>
      <c r="S774" t="s">
        <v>6139</v>
      </c>
      <c r="T774">
        <v>-95.9</v>
      </c>
      <c r="U774">
        <v>-204.45</v>
      </c>
      <c r="V774" s="1">
        <v>-313</v>
      </c>
      <c r="W774">
        <v>-421.55</v>
      </c>
      <c r="X774" s="4">
        <v>2804</v>
      </c>
      <c r="Y774" t="s">
        <v>6362</v>
      </c>
      <c r="Z774" t="s">
        <v>6363</v>
      </c>
      <c r="AA774" t="s">
        <v>6364</v>
      </c>
      <c r="AB774" t="s">
        <v>13528</v>
      </c>
      <c r="AC774" t="s">
        <v>6366</v>
      </c>
      <c r="AD774" t="s">
        <v>6367</v>
      </c>
    </row>
    <row r="775" spans="1:30">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c r="Q775" t="s">
        <v>13529</v>
      </c>
      <c r="R775" t="s">
        <v>6371</v>
      </c>
      <c r="S775" t="s">
        <v>3066</v>
      </c>
      <c r="T775" s="2">
        <v>17999</v>
      </c>
      <c r="U775" s="2">
        <v>25999</v>
      </c>
      <c r="V775" s="1">
        <v>6.6</v>
      </c>
      <c r="W775">
        <v>9.5</v>
      </c>
      <c r="X775" s="4">
        <v>1986</v>
      </c>
      <c r="Y775" t="s">
        <v>5296</v>
      </c>
      <c r="Z775" t="s">
        <v>6372</v>
      </c>
      <c r="AA775" t="s">
        <v>6373</v>
      </c>
      <c r="AB775" t="s">
        <v>6374</v>
      </c>
      <c r="AC775" t="s">
        <v>6375</v>
      </c>
      <c r="AD775" t="s">
        <v>6376</v>
      </c>
    </row>
    <row r="776" spans="1:30">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c r="Q776" t="s">
        <v>13530</v>
      </c>
      <c r="R776" t="s">
        <v>6380</v>
      </c>
      <c r="S776" t="s">
        <v>3495</v>
      </c>
      <c r="T776">
        <v>-45.000000000000099</v>
      </c>
      <c r="U776">
        <v>-123.29</v>
      </c>
      <c r="V776" s="1">
        <v>-201.58</v>
      </c>
      <c r="W776">
        <v>-279.87</v>
      </c>
      <c r="X776" s="4">
        <v>2451</v>
      </c>
      <c r="Y776" t="s">
        <v>3496</v>
      </c>
      <c r="Z776" t="s">
        <v>6381</v>
      </c>
      <c r="AA776" t="s">
        <v>6382</v>
      </c>
      <c r="AB776" t="s">
        <v>6383</v>
      </c>
      <c r="AC776" t="s">
        <v>6384</v>
      </c>
      <c r="AD776" t="s">
        <v>6385</v>
      </c>
    </row>
    <row r="777" spans="1:30">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c r="Q777" t="s">
        <v>13531</v>
      </c>
      <c r="R777" t="s">
        <v>6389</v>
      </c>
      <c r="S777" t="s">
        <v>4845</v>
      </c>
      <c r="T777">
        <v>1501</v>
      </c>
      <c r="U777" s="2">
        <v>2002</v>
      </c>
      <c r="V777" s="1">
        <v>9.5</v>
      </c>
      <c r="W777">
        <v>14</v>
      </c>
      <c r="X777" s="4">
        <v>23</v>
      </c>
      <c r="Y777" t="s">
        <v>6390</v>
      </c>
      <c r="Z777" t="s">
        <v>6391</v>
      </c>
      <c r="AA777" t="s">
        <v>6392</v>
      </c>
      <c r="AB777" t="s">
        <v>6393</v>
      </c>
      <c r="AC777" t="s">
        <v>6394</v>
      </c>
      <c r="AD777" t="s">
        <v>6395</v>
      </c>
    </row>
    <row r="778" spans="1:30">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c r="Q778" t="s">
        <v>6398</v>
      </c>
      <c r="R778" t="s">
        <v>6399</v>
      </c>
      <c r="S778" t="s">
        <v>6400</v>
      </c>
      <c r="T778" s="2">
        <v>5208</v>
      </c>
      <c r="U778" s="2">
        <v>6916</v>
      </c>
      <c r="V778" s="1">
        <v>8.51</v>
      </c>
      <c r="W778">
        <v>12.52</v>
      </c>
      <c r="X778" s="4">
        <v>26194</v>
      </c>
      <c r="Y778" t="s">
        <v>6401</v>
      </c>
      <c r="Z778" t="s">
        <v>6402</v>
      </c>
      <c r="AA778" t="s">
        <v>6403</v>
      </c>
      <c r="AB778" t="s">
        <v>13532</v>
      </c>
      <c r="AC778" t="s">
        <v>6405</v>
      </c>
      <c r="AD778" t="s">
        <v>6406</v>
      </c>
    </row>
    <row r="779" spans="1:30">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c r="Q779" t="s">
        <v>6409</v>
      </c>
      <c r="R779" t="s">
        <v>6410</v>
      </c>
      <c r="S779" t="s">
        <v>6411</v>
      </c>
      <c r="T779" s="2">
        <v>4901</v>
      </c>
      <c r="U779" s="2">
        <v>5702</v>
      </c>
      <c r="V779" s="1">
        <v>7.6</v>
      </c>
      <c r="W779">
        <v>11.3</v>
      </c>
      <c r="X779" s="4">
        <v>15783</v>
      </c>
      <c r="Y779" t="s">
        <v>6412</v>
      </c>
      <c r="Z779" t="s">
        <v>6413</v>
      </c>
      <c r="AA779" t="s">
        <v>6414</v>
      </c>
      <c r="AB779" t="s">
        <v>6415</v>
      </c>
      <c r="AC779" t="s">
        <v>6416</v>
      </c>
      <c r="AD779" t="s">
        <v>6417</v>
      </c>
    </row>
    <row r="780" spans="1:30">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c r="Q780" t="s">
        <v>6420</v>
      </c>
      <c r="R780" t="s">
        <v>6421</v>
      </c>
      <c r="S780" t="s">
        <v>6273</v>
      </c>
      <c r="T780">
        <v>-57.9450000000001</v>
      </c>
      <c r="U780">
        <v>-112.09399999999999</v>
      </c>
      <c r="V780" s="1">
        <v>-166.24299999999999</v>
      </c>
      <c r="W780">
        <v>-220.392</v>
      </c>
      <c r="X780" s="4">
        <v>8053</v>
      </c>
      <c r="Y780" t="s">
        <v>6422</v>
      </c>
      <c r="Z780" t="s">
        <v>6423</v>
      </c>
      <c r="AA780" t="s">
        <v>6424</v>
      </c>
      <c r="AB780" t="s">
        <v>6425</v>
      </c>
      <c r="AC780" t="s">
        <v>6426</v>
      </c>
      <c r="AD780" t="s">
        <v>6427</v>
      </c>
    </row>
    <row r="781" spans="1:30">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c r="Q781" t="s">
        <v>6430</v>
      </c>
      <c r="R781" t="s">
        <v>6431</v>
      </c>
      <c r="S781" t="s">
        <v>4845</v>
      </c>
      <c r="T781">
        <v>1981</v>
      </c>
      <c r="U781" s="2">
        <v>2772</v>
      </c>
      <c r="V781" s="1">
        <v>7.54</v>
      </c>
      <c r="W781">
        <v>10.98</v>
      </c>
      <c r="X781" s="4">
        <v>2809</v>
      </c>
      <c r="Y781" t="s">
        <v>6432</v>
      </c>
      <c r="Z781" t="s">
        <v>6433</v>
      </c>
      <c r="AA781" t="s">
        <v>6434</v>
      </c>
      <c r="AB781" t="s">
        <v>13533</v>
      </c>
      <c r="AC781" t="s">
        <v>6436</v>
      </c>
      <c r="AD781" t="s">
        <v>6437</v>
      </c>
    </row>
    <row r="782" spans="1:30">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c r="Q782" t="s">
        <v>6440</v>
      </c>
      <c r="R782" t="s">
        <v>6441</v>
      </c>
      <c r="S782" t="s">
        <v>3066</v>
      </c>
      <c r="T782" s="2">
        <v>14799</v>
      </c>
      <c r="U782" s="2">
        <v>21599</v>
      </c>
      <c r="V782" s="1">
        <v>6.35</v>
      </c>
      <c r="W782">
        <v>9.1</v>
      </c>
      <c r="X782" s="4">
        <v>25910</v>
      </c>
      <c r="Y782" t="s">
        <v>6442</v>
      </c>
      <c r="Z782" t="s">
        <v>6443</v>
      </c>
      <c r="AA782" t="s">
        <v>6444</v>
      </c>
      <c r="AB782" t="s">
        <v>6445</v>
      </c>
      <c r="AC782" t="s">
        <v>6446</v>
      </c>
      <c r="AD782" t="s">
        <v>6447</v>
      </c>
    </row>
    <row r="783" spans="1:30">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c r="Q783" t="s">
        <v>6450</v>
      </c>
      <c r="R783" t="s">
        <v>6451</v>
      </c>
      <c r="S783" t="s">
        <v>4856</v>
      </c>
      <c r="T783">
        <v>2963</v>
      </c>
      <c r="U783" s="2">
        <v>4327</v>
      </c>
      <c r="V783" s="1">
        <v>6.75</v>
      </c>
      <c r="W783">
        <v>9.6999999999999993</v>
      </c>
      <c r="X783" s="4">
        <v>1173</v>
      </c>
      <c r="Y783" t="s">
        <v>6452</v>
      </c>
      <c r="Z783" t="s">
        <v>6453</v>
      </c>
      <c r="AA783" t="s">
        <v>6454</v>
      </c>
      <c r="AB783" t="s">
        <v>13534</v>
      </c>
      <c r="AC783" t="s">
        <v>6456</v>
      </c>
      <c r="AD783" t="s">
        <v>6457</v>
      </c>
    </row>
    <row r="784" spans="1:30">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c r="Q784" t="s">
        <v>6460</v>
      </c>
      <c r="R784" t="s">
        <v>6461</v>
      </c>
      <c r="S784" t="s">
        <v>4876</v>
      </c>
      <c r="T784">
        <v>3449</v>
      </c>
      <c r="U784" s="2">
        <v>4899</v>
      </c>
      <c r="V784" s="1">
        <v>6.47</v>
      </c>
      <c r="W784">
        <v>9.34</v>
      </c>
      <c r="X784" s="4">
        <v>6422</v>
      </c>
      <c r="Y784" t="s">
        <v>6462</v>
      </c>
      <c r="Z784" t="s">
        <v>6463</v>
      </c>
      <c r="AA784" t="s">
        <v>6464</v>
      </c>
      <c r="AB784" t="s">
        <v>6465</v>
      </c>
      <c r="AC784" t="s">
        <v>6466</v>
      </c>
      <c r="AD784" t="s">
        <v>6467</v>
      </c>
    </row>
    <row r="785" spans="1:30">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c r="Q785" t="s">
        <v>13535</v>
      </c>
      <c r="R785" t="s">
        <v>6471</v>
      </c>
      <c r="S785" t="s">
        <v>5829</v>
      </c>
      <c r="T785">
        <v>-40.25</v>
      </c>
      <c r="U785">
        <v>-75.58</v>
      </c>
      <c r="V785" s="1">
        <v>-110.91</v>
      </c>
      <c r="W785">
        <v>-146.24</v>
      </c>
      <c r="X785" s="4">
        <v>241</v>
      </c>
      <c r="Y785" t="s">
        <v>6472</v>
      </c>
      <c r="Z785" t="s">
        <v>6473</v>
      </c>
      <c r="AA785" t="s">
        <v>6474</v>
      </c>
      <c r="AB785" t="s">
        <v>13536</v>
      </c>
      <c r="AC785" t="s">
        <v>6476</v>
      </c>
      <c r="AD785" t="s">
        <v>6477</v>
      </c>
    </row>
    <row r="786" spans="1:30">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c r="Q786" t="s">
        <v>282</v>
      </c>
      <c r="R786" t="s">
        <v>283</v>
      </c>
      <c r="S786" t="s">
        <v>18</v>
      </c>
      <c r="T786">
        <v>3028</v>
      </c>
      <c r="U786" s="2">
        <v>4057</v>
      </c>
      <c r="V786" s="1">
        <v>8.2899999999999991</v>
      </c>
      <c r="W786">
        <v>12.18</v>
      </c>
      <c r="X786" s="4">
        <v>184</v>
      </c>
      <c r="Y786" t="s">
        <v>284</v>
      </c>
      <c r="Z786" t="s">
        <v>285</v>
      </c>
      <c r="AA786" t="s">
        <v>286</v>
      </c>
      <c r="AB786" t="s">
        <v>13090</v>
      </c>
      <c r="AC786" t="s">
        <v>288</v>
      </c>
      <c r="AD786" t="s">
        <v>289</v>
      </c>
    </row>
    <row r="787" spans="1:30">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c r="Q787" t="s">
        <v>6482</v>
      </c>
      <c r="R787" t="s">
        <v>6483</v>
      </c>
      <c r="S787" t="s">
        <v>3066</v>
      </c>
      <c r="T787" s="2">
        <v>4699</v>
      </c>
      <c r="U787" s="2">
        <v>6399</v>
      </c>
      <c r="V787" s="1">
        <v>7.03</v>
      </c>
      <c r="W787">
        <v>10.26</v>
      </c>
      <c r="X787" s="4">
        <v>14629</v>
      </c>
      <c r="Y787" t="s">
        <v>6484</v>
      </c>
      <c r="Z787" t="s">
        <v>6485</v>
      </c>
      <c r="AA787" t="s">
        <v>6486</v>
      </c>
      <c r="AB787" t="s">
        <v>13537</v>
      </c>
      <c r="AC787" t="s">
        <v>6488</v>
      </c>
      <c r="AD787" t="s">
        <v>6489</v>
      </c>
    </row>
    <row r="788" spans="1:30">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c r="Q788" t="s">
        <v>13538</v>
      </c>
      <c r="R788" t="s">
        <v>6493</v>
      </c>
      <c r="S788" t="s">
        <v>5358</v>
      </c>
      <c r="T788">
        <v>-110.41500000000001</v>
      </c>
      <c r="U788">
        <v>-277.97800000000001</v>
      </c>
      <c r="V788" s="1">
        <v>-445.541</v>
      </c>
      <c r="W788">
        <v>-613.10400000000004</v>
      </c>
      <c r="X788" s="4">
        <v>1528</v>
      </c>
      <c r="Y788" t="s">
        <v>6494</v>
      </c>
      <c r="Z788" t="s">
        <v>6495</v>
      </c>
      <c r="AA788" t="s">
        <v>6496</v>
      </c>
      <c r="AB788" t="s">
        <v>13539</v>
      </c>
      <c r="AC788" t="s">
        <v>6498</v>
      </c>
      <c r="AD788" t="s">
        <v>6499</v>
      </c>
    </row>
    <row r="789" spans="1:30">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c r="Q789" t="s">
        <v>13540</v>
      </c>
      <c r="R789" t="s">
        <v>6503</v>
      </c>
      <c r="S789" t="s">
        <v>6504</v>
      </c>
      <c r="T789">
        <v>-54.82</v>
      </c>
      <c r="U789">
        <v>-139.054</v>
      </c>
      <c r="V789" s="1">
        <v>-223.28800000000001</v>
      </c>
      <c r="W789">
        <v>-307.52199999999999</v>
      </c>
      <c r="X789" s="4">
        <v>15032</v>
      </c>
      <c r="Y789" t="s">
        <v>6505</v>
      </c>
      <c r="Z789" t="s">
        <v>6506</v>
      </c>
      <c r="AA789" t="s">
        <v>6507</v>
      </c>
      <c r="AB789" t="s">
        <v>6508</v>
      </c>
      <c r="AC789" t="s">
        <v>6509</v>
      </c>
      <c r="AD789" t="s">
        <v>6510</v>
      </c>
    </row>
    <row r="790" spans="1:30">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c r="Q790" t="s">
        <v>13541</v>
      </c>
      <c r="R790" t="s">
        <v>6514</v>
      </c>
      <c r="S790" t="s">
        <v>6515</v>
      </c>
      <c r="T790">
        <v>-219.88</v>
      </c>
      <c r="U790">
        <v>-433.21600000000001</v>
      </c>
      <c r="V790" s="1">
        <v>-646.55200000000002</v>
      </c>
      <c r="W790">
        <v>-859.88800000000003</v>
      </c>
      <c r="X790" s="4">
        <v>69585</v>
      </c>
      <c r="Y790" t="s">
        <v>6516</v>
      </c>
      <c r="Z790" t="s">
        <v>6517</v>
      </c>
      <c r="AA790" t="s">
        <v>6518</v>
      </c>
      <c r="AB790" t="s">
        <v>13542</v>
      </c>
      <c r="AC790" t="s">
        <v>6520</v>
      </c>
      <c r="AD790" t="s">
        <v>6521</v>
      </c>
    </row>
    <row r="791" spans="1:30">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c r="Q791" t="s">
        <v>6524</v>
      </c>
      <c r="R791" t="s">
        <v>6525</v>
      </c>
      <c r="S791" t="s">
        <v>6526</v>
      </c>
      <c r="T791" s="2">
        <v>5291</v>
      </c>
      <c r="U791" s="2">
        <v>7087</v>
      </c>
      <c r="V791" s="1">
        <v>7.69</v>
      </c>
      <c r="W791">
        <v>11.28</v>
      </c>
      <c r="X791" s="4">
        <v>14371</v>
      </c>
      <c r="Y791" t="s">
        <v>6527</v>
      </c>
      <c r="Z791" t="s">
        <v>6528</v>
      </c>
      <c r="AA791" t="s">
        <v>6529</v>
      </c>
      <c r="AB791" t="s">
        <v>6530</v>
      </c>
      <c r="AC791" t="s">
        <v>6531</v>
      </c>
      <c r="AD791" t="s">
        <v>6532</v>
      </c>
    </row>
    <row r="792" spans="1:30">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c r="Q792" t="s">
        <v>6535</v>
      </c>
      <c r="R792" t="s">
        <v>6536</v>
      </c>
      <c r="S792" t="s">
        <v>6273</v>
      </c>
      <c r="T792">
        <v>-275.99</v>
      </c>
      <c r="U792">
        <v>-514.94799999999998</v>
      </c>
      <c r="V792" s="1">
        <v>-753.90599999999995</v>
      </c>
      <c r="W792">
        <v>-992.86400000000003</v>
      </c>
      <c r="X792" s="4">
        <v>3182</v>
      </c>
      <c r="Y792" t="s">
        <v>6537</v>
      </c>
      <c r="Z792" t="s">
        <v>6538</v>
      </c>
      <c r="AA792" t="s">
        <v>6539</v>
      </c>
      <c r="AB792" t="s">
        <v>6540</v>
      </c>
      <c r="AC792" t="s">
        <v>6541</v>
      </c>
      <c r="AD792" t="s">
        <v>6542</v>
      </c>
    </row>
    <row r="793" spans="1:30">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c r="Q793" t="s">
        <v>6545</v>
      </c>
      <c r="R793" t="s">
        <v>6546</v>
      </c>
      <c r="S793" t="s">
        <v>4845</v>
      </c>
      <c r="T793">
        <v>-139.845</v>
      </c>
      <c r="U793">
        <v>-284.17399999999998</v>
      </c>
      <c r="V793" s="1">
        <v>-428.50299999999999</v>
      </c>
      <c r="W793">
        <v>-572.83199999999999</v>
      </c>
      <c r="X793" s="4">
        <v>25886</v>
      </c>
      <c r="Y793" t="s">
        <v>6547</v>
      </c>
      <c r="Z793" t="s">
        <v>6548</v>
      </c>
      <c r="AA793" t="s">
        <v>6549</v>
      </c>
      <c r="AB793" t="s">
        <v>6550</v>
      </c>
      <c r="AC793" t="s">
        <v>6551</v>
      </c>
      <c r="AD793" t="s">
        <v>6552</v>
      </c>
    </row>
    <row r="794" spans="1:30">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c r="Q794" t="s">
        <v>6555</v>
      </c>
      <c r="R794" t="s">
        <v>6556</v>
      </c>
      <c r="S794" t="s">
        <v>4901</v>
      </c>
      <c r="T794">
        <v>3399</v>
      </c>
      <c r="U794" s="2">
        <v>4799</v>
      </c>
      <c r="V794" s="1">
        <v>8.1</v>
      </c>
      <c r="W794">
        <v>11.8</v>
      </c>
      <c r="X794" s="4">
        <v>4736</v>
      </c>
      <c r="Y794" t="s">
        <v>6557</v>
      </c>
      <c r="Z794" t="s">
        <v>6558</v>
      </c>
      <c r="AA794" t="s">
        <v>6559</v>
      </c>
      <c r="AB794" t="s">
        <v>6560</v>
      </c>
      <c r="AC794" t="s">
        <v>6561</v>
      </c>
      <c r="AD794" t="s">
        <v>6562</v>
      </c>
    </row>
    <row r="795" spans="1:30">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c r="Q795" t="s">
        <v>6565</v>
      </c>
      <c r="R795" t="s">
        <v>6566</v>
      </c>
      <c r="S795" t="s">
        <v>5122</v>
      </c>
      <c r="T795" s="2">
        <v>9101</v>
      </c>
      <c r="U795" s="2">
        <v>10852</v>
      </c>
      <c r="V795" s="1">
        <v>8.56</v>
      </c>
      <c r="W795">
        <v>12.72</v>
      </c>
      <c r="X795" s="4">
        <v>73005</v>
      </c>
      <c r="Y795" t="s">
        <v>6567</v>
      </c>
      <c r="Z795" t="s">
        <v>6568</v>
      </c>
      <c r="AA795" t="s">
        <v>6569</v>
      </c>
      <c r="AB795" t="s">
        <v>6570</v>
      </c>
      <c r="AC795" t="s">
        <v>6571</v>
      </c>
      <c r="AD795" t="s">
        <v>6572</v>
      </c>
    </row>
    <row r="796" spans="1:30">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c r="Q796" t="s">
        <v>6575</v>
      </c>
      <c r="R796" t="s">
        <v>6576</v>
      </c>
      <c r="S796" t="s">
        <v>6577</v>
      </c>
      <c r="T796" s="2">
        <v>3200</v>
      </c>
      <c r="U796" s="2">
        <v>3805</v>
      </c>
      <c r="V796" s="1">
        <v>8.3699999999999992</v>
      </c>
      <c r="W796">
        <v>12.44</v>
      </c>
      <c r="X796" s="4">
        <v>20398</v>
      </c>
      <c r="Y796" t="s">
        <v>6578</v>
      </c>
      <c r="Z796" t="s">
        <v>6579</v>
      </c>
      <c r="AA796" t="s">
        <v>6580</v>
      </c>
      <c r="AB796" t="s">
        <v>6581</v>
      </c>
      <c r="AC796" t="s">
        <v>6582</v>
      </c>
      <c r="AD796" t="s">
        <v>13054</v>
      </c>
    </row>
    <row r="797" spans="1:30">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c r="Q797" t="s">
        <v>6585</v>
      </c>
      <c r="R797" t="s">
        <v>6586</v>
      </c>
      <c r="S797" t="s">
        <v>6103</v>
      </c>
      <c r="T797">
        <v>-245.01</v>
      </c>
      <c r="U797">
        <v>-473.28199999999998</v>
      </c>
      <c r="V797" s="1">
        <v>-701.55399999999997</v>
      </c>
      <c r="W797">
        <v>-929.82600000000002</v>
      </c>
      <c r="X797" s="4">
        <v>2125</v>
      </c>
      <c r="Y797" t="s">
        <v>6587</v>
      </c>
      <c r="Z797" t="s">
        <v>6588</v>
      </c>
      <c r="AA797" t="s">
        <v>6589</v>
      </c>
      <c r="AB797" t="s">
        <v>13543</v>
      </c>
      <c r="AC797" t="s">
        <v>6591</v>
      </c>
      <c r="AD797" t="s">
        <v>6592</v>
      </c>
    </row>
    <row r="798" spans="1:30">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c r="Q798" t="s">
        <v>13544</v>
      </c>
      <c r="R798" t="s">
        <v>6596</v>
      </c>
      <c r="S798" t="s">
        <v>6200</v>
      </c>
      <c r="T798">
        <v>-219.92500000000001</v>
      </c>
      <c r="U798">
        <v>-453.18</v>
      </c>
      <c r="V798" s="1">
        <v>-686.43499999999995</v>
      </c>
      <c r="W798">
        <v>-919.69</v>
      </c>
      <c r="X798" s="4">
        <v>11330</v>
      </c>
      <c r="Y798" t="s">
        <v>6597</v>
      </c>
      <c r="Z798" t="s">
        <v>6598</v>
      </c>
      <c r="AA798" t="s">
        <v>6599</v>
      </c>
      <c r="AB798" t="s">
        <v>6600</v>
      </c>
      <c r="AC798" t="s">
        <v>6601</v>
      </c>
      <c r="AD798" t="s">
        <v>6602</v>
      </c>
    </row>
    <row r="799" spans="1:30">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c r="Q799" t="s">
        <v>6604</v>
      </c>
      <c r="R799" t="s">
        <v>6605</v>
      </c>
      <c r="S799" t="s">
        <v>6606</v>
      </c>
      <c r="T799">
        <v>2999</v>
      </c>
      <c r="U799" s="2">
        <v>3999</v>
      </c>
      <c r="V799" s="1">
        <v>7.9</v>
      </c>
      <c r="W799">
        <v>11.6</v>
      </c>
      <c r="X799" s="4">
        <v>27441</v>
      </c>
      <c r="Y799" t="s">
        <v>6607</v>
      </c>
      <c r="Z799" t="s">
        <v>6608</v>
      </c>
      <c r="AA799" t="s">
        <v>6609</v>
      </c>
      <c r="AB799" t="s">
        <v>6610</v>
      </c>
      <c r="AC799" t="s">
        <v>6611</v>
      </c>
      <c r="AD799" t="s">
        <v>6612</v>
      </c>
    </row>
    <row r="800" spans="1:30">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c r="Q800" t="s">
        <v>6615</v>
      </c>
      <c r="R800" t="s">
        <v>6616</v>
      </c>
      <c r="S800" t="s">
        <v>4450</v>
      </c>
      <c r="T800">
        <v>-29.815000000000001</v>
      </c>
      <c r="U800">
        <v>-79.048000000000002</v>
      </c>
      <c r="V800" s="1">
        <v>-128.28100000000001</v>
      </c>
      <c r="W800">
        <v>-177.51400000000001</v>
      </c>
      <c r="X800" s="4">
        <v>255</v>
      </c>
      <c r="Y800" t="s">
        <v>6617</v>
      </c>
      <c r="Z800" t="s">
        <v>6618</v>
      </c>
      <c r="AA800" t="s">
        <v>6619</v>
      </c>
      <c r="AB800" t="s">
        <v>13545</v>
      </c>
      <c r="AC800" t="s">
        <v>6621</v>
      </c>
      <c r="AD800" t="s">
        <v>6622</v>
      </c>
    </row>
    <row r="801" spans="1:30">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c r="Q801" t="s">
        <v>6625</v>
      </c>
      <c r="R801" t="s">
        <v>6626</v>
      </c>
      <c r="S801" t="s">
        <v>4845</v>
      </c>
      <c r="T801">
        <v>2099</v>
      </c>
      <c r="U801" s="2">
        <v>2699</v>
      </c>
      <c r="V801" s="1">
        <v>8</v>
      </c>
      <c r="W801">
        <v>11.8</v>
      </c>
      <c r="X801" s="4">
        <v>23174</v>
      </c>
      <c r="Y801" t="s">
        <v>6627</v>
      </c>
      <c r="Z801" t="s">
        <v>6628</v>
      </c>
      <c r="AA801" t="s">
        <v>6629</v>
      </c>
      <c r="AB801" t="s">
        <v>6630</v>
      </c>
      <c r="AC801" t="s">
        <v>6631</v>
      </c>
      <c r="AD801" t="s">
        <v>6632</v>
      </c>
    </row>
    <row r="802" spans="1:30">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c r="Q802" t="s">
        <v>13546</v>
      </c>
      <c r="R802" t="s">
        <v>6636</v>
      </c>
      <c r="S802" t="s">
        <v>5034</v>
      </c>
      <c r="T802">
        <v>-235.04</v>
      </c>
      <c r="U802">
        <v>-447.16800000000001</v>
      </c>
      <c r="V802" s="1">
        <v>-659.29600000000005</v>
      </c>
      <c r="W802">
        <v>-871.42399999999998</v>
      </c>
      <c r="X802" s="4">
        <v>20218</v>
      </c>
      <c r="Y802" t="s">
        <v>6637</v>
      </c>
      <c r="Z802" t="s">
        <v>6638</v>
      </c>
      <c r="AA802" t="s">
        <v>6639</v>
      </c>
      <c r="AB802" t="s">
        <v>6640</v>
      </c>
      <c r="AC802" t="s">
        <v>6641</v>
      </c>
      <c r="AD802" t="s">
        <v>6642</v>
      </c>
    </row>
    <row r="803" spans="1:30">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c r="Q803" t="s">
        <v>13547</v>
      </c>
      <c r="R803" t="s">
        <v>6646</v>
      </c>
      <c r="S803" t="s">
        <v>6647</v>
      </c>
      <c r="T803" s="2">
        <v>3581</v>
      </c>
      <c r="U803" s="2">
        <v>4672</v>
      </c>
      <c r="V803" s="1">
        <v>8.16</v>
      </c>
      <c r="W803">
        <v>12.02</v>
      </c>
      <c r="X803" s="4">
        <v>11074</v>
      </c>
      <c r="Y803" t="s">
        <v>6648</v>
      </c>
      <c r="Z803" t="s">
        <v>6649</v>
      </c>
      <c r="AA803" t="s">
        <v>6650</v>
      </c>
      <c r="AB803" t="s">
        <v>6651</v>
      </c>
      <c r="AC803" t="s">
        <v>6652</v>
      </c>
      <c r="AD803" t="s">
        <v>6653</v>
      </c>
    </row>
    <row r="804" spans="1:30">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c r="Q804" t="s">
        <v>302</v>
      </c>
      <c r="R804" t="s">
        <v>303</v>
      </c>
      <c r="S804" t="s">
        <v>18</v>
      </c>
      <c r="T804">
        <v>-94.634999999999906</v>
      </c>
      <c r="U804">
        <v>-227.91200000000001</v>
      </c>
      <c r="V804" s="1">
        <v>-361.18900000000002</v>
      </c>
      <c r="W804">
        <v>-494.46600000000001</v>
      </c>
      <c r="X804" s="4">
        <v>74976</v>
      </c>
      <c r="Y804" t="s">
        <v>304</v>
      </c>
      <c r="Z804" t="s">
        <v>305</v>
      </c>
      <c r="AA804" t="s">
        <v>306</v>
      </c>
      <c r="AB804" t="s">
        <v>307</v>
      </c>
      <c r="AC804" t="s">
        <v>308</v>
      </c>
      <c r="AD804" t="s">
        <v>309</v>
      </c>
    </row>
    <row r="805" spans="1:30">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c r="Q805" t="s">
        <v>13548</v>
      </c>
      <c r="R805" t="s">
        <v>6659</v>
      </c>
      <c r="S805" t="s">
        <v>6660</v>
      </c>
      <c r="T805">
        <v>-70.05</v>
      </c>
      <c r="U805">
        <v>-163.35</v>
      </c>
      <c r="V805" s="1">
        <v>-256.64999999999998</v>
      </c>
      <c r="W805">
        <v>-349.95</v>
      </c>
      <c r="X805" s="4">
        <v>25607</v>
      </c>
      <c r="Y805" t="s">
        <v>6661</v>
      </c>
      <c r="Z805" t="s">
        <v>6662</v>
      </c>
      <c r="AA805" t="s">
        <v>6663</v>
      </c>
      <c r="AB805" t="s">
        <v>6664</v>
      </c>
      <c r="AC805" t="s">
        <v>6665</v>
      </c>
      <c r="AD805" t="s">
        <v>6666</v>
      </c>
    </row>
    <row r="806" spans="1:30">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c r="Q806" t="s">
        <v>6669</v>
      </c>
      <c r="R806" t="s">
        <v>6670</v>
      </c>
      <c r="S806" t="s">
        <v>5515</v>
      </c>
      <c r="T806" s="2">
        <v>8181</v>
      </c>
      <c r="U806" s="2">
        <v>11372</v>
      </c>
      <c r="V806" s="1">
        <v>7.76</v>
      </c>
      <c r="W806">
        <v>11.32</v>
      </c>
      <c r="X806" s="4">
        <v>41226</v>
      </c>
      <c r="Y806" t="s">
        <v>6671</v>
      </c>
      <c r="Z806" t="s">
        <v>6672</v>
      </c>
      <c r="AA806" t="s">
        <v>6673</v>
      </c>
      <c r="AB806" t="s">
        <v>13549</v>
      </c>
      <c r="AC806" t="s">
        <v>6675</v>
      </c>
      <c r="AD806" t="s">
        <v>6676</v>
      </c>
    </row>
    <row r="807" spans="1:30">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c r="Q807" t="s">
        <v>6679</v>
      </c>
      <c r="R807" t="s">
        <v>6680</v>
      </c>
      <c r="S807" t="s">
        <v>6681</v>
      </c>
      <c r="T807">
        <v>-208.215</v>
      </c>
      <c r="U807">
        <v>-434.358</v>
      </c>
      <c r="V807" s="1">
        <v>-660.50099999999998</v>
      </c>
      <c r="W807">
        <v>-886.64400000000001</v>
      </c>
      <c r="X807" s="4">
        <v>2581</v>
      </c>
      <c r="Y807" t="s">
        <v>6682</v>
      </c>
      <c r="Z807" t="s">
        <v>6683</v>
      </c>
      <c r="AA807" t="s">
        <v>6684</v>
      </c>
      <c r="AB807" t="s">
        <v>13550</v>
      </c>
      <c r="AC807" t="s">
        <v>6686</v>
      </c>
      <c r="AD807" t="s">
        <v>6687</v>
      </c>
    </row>
    <row r="808" spans="1:30">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c r="Q808" t="s">
        <v>13551</v>
      </c>
      <c r="R808" t="s">
        <v>6691</v>
      </c>
      <c r="S808" t="s">
        <v>6189</v>
      </c>
      <c r="T808">
        <v>3981</v>
      </c>
      <c r="U808" s="2">
        <v>5472</v>
      </c>
      <c r="V808" s="1">
        <v>7.6</v>
      </c>
      <c r="W808">
        <v>11.1</v>
      </c>
      <c r="X808" s="4">
        <v>18331</v>
      </c>
      <c r="Y808" t="s">
        <v>6692</v>
      </c>
      <c r="Z808" t="s">
        <v>6693</v>
      </c>
      <c r="AA808" t="s">
        <v>6694</v>
      </c>
      <c r="AB808" t="s">
        <v>6695</v>
      </c>
      <c r="AC808" t="s">
        <v>6696</v>
      </c>
      <c r="AD808" t="s">
        <v>6697</v>
      </c>
    </row>
    <row r="809" spans="1:30">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c r="Q809" t="s">
        <v>6700</v>
      </c>
      <c r="R809" t="s">
        <v>6701</v>
      </c>
      <c r="S809" t="s">
        <v>4856</v>
      </c>
      <c r="T809">
        <v>-184.59</v>
      </c>
      <c r="U809">
        <v>-396.59800000000001</v>
      </c>
      <c r="V809" s="1">
        <v>-608.60599999999999</v>
      </c>
      <c r="W809">
        <v>-820.61400000000003</v>
      </c>
      <c r="X809" s="4">
        <v>1779</v>
      </c>
      <c r="Y809" t="s">
        <v>6702</v>
      </c>
      <c r="Z809" t="s">
        <v>6703</v>
      </c>
      <c r="AA809" t="s">
        <v>6704</v>
      </c>
      <c r="AB809" t="s">
        <v>6705</v>
      </c>
      <c r="AC809" t="s">
        <v>6706</v>
      </c>
      <c r="AD809" t="s">
        <v>6707</v>
      </c>
    </row>
    <row r="810" spans="1:30">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c r="Q810" t="s">
        <v>6710</v>
      </c>
      <c r="R810" t="s">
        <v>6711</v>
      </c>
      <c r="S810" t="s">
        <v>6712</v>
      </c>
      <c r="T810">
        <v>-45.2</v>
      </c>
      <c r="U810">
        <v>-83.51</v>
      </c>
      <c r="V810" s="1">
        <v>-121.82</v>
      </c>
      <c r="W810">
        <v>-160.13</v>
      </c>
      <c r="X810" s="4">
        <v>388</v>
      </c>
      <c r="Y810" t="s">
        <v>6713</v>
      </c>
      <c r="Z810" t="s">
        <v>6714</v>
      </c>
      <c r="AA810" t="s">
        <v>6715</v>
      </c>
      <c r="AB810" t="s">
        <v>6716</v>
      </c>
      <c r="AC810" t="s">
        <v>6717</v>
      </c>
      <c r="AD810" t="s">
        <v>6718</v>
      </c>
    </row>
    <row r="811" spans="1:30">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c r="Q811" t="s">
        <v>6721</v>
      </c>
      <c r="R811" t="s">
        <v>6722</v>
      </c>
      <c r="S811" t="s">
        <v>5443</v>
      </c>
      <c r="T811" s="2">
        <v>4499</v>
      </c>
      <c r="U811" s="2">
        <v>5999</v>
      </c>
      <c r="V811" s="1">
        <v>8.5</v>
      </c>
      <c r="W811">
        <v>12.5</v>
      </c>
      <c r="X811" s="4">
        <v>8656</v>
      </c>
      <c r="Y811" t="s">
        <v>6723</v>
      </c>
      <c r="Z811" t="s">
        <v>6724</v>
      </c>
      <c r="AA811" t="s">
        <v>6725</v>
      </c>
      <c r="AB811" t="s">
        <v>13552</v>
      </c>
      <c r="AC811" t="s">
        <v>6727</v>
      </c>
      <c r="AD811" t="s">
        <v>6728</v>
      </c>
    </row>
    <row r="812" spans="1:30">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c r="Q812" t="s">
        <v>6731</v>
      </c>
      <c r="R812" t="s">
        <v>6732</v>
      </c>
      <c r="S812" t="s">
        <v>6733</v>
      </c>
      <c r="T812" s="2">
        <v>4385</v>
      </c>
      <c r="U812" s="2">
        <v>5670</v>
      </c>
      <c r="V812" s="1">
        <v>8.59</v>
      </c>
      <c r="W812">
        <v>12.68</v>
      </c>
      <c r="X812" s="4">
        <v>92925</v>
      </c>
      <c r="Y812" t="s">
        <v>6734</v>
      </c>
      <c r="Z812" t="s">
        <v>6735</v>
      </c>
      <c r="AA812" t="s">
        <v>6736</v>
      </c>
      <c r="AB812" t="s">
        <v>6737</v>
      </c>
      <c r="AC812" t="s">
        <v>6738</v>
      </c>
      <c r="AD812" t="s">
        <v>6739</v>
      </c>
    </row>
    <row r="813" spans="1:30">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c r="Q813" t="s">
        <v>13553</v>
      </c>
      <c r="R813" t="s">
        <v>6743</v>
      </c>
      <c r="S813" t="s">
        <v>6273</v>
      </c>
      <c r="T813">
        <v>-29.344999999999999</v>
      </c>
      <c r="U813">
        <v>-55.704000000000001</v>
      </c>
      <c r="V813" s="1">
        <v>-82.063000000000002</v>
      </c>
      <c r="W813">
        <v>-108.422</v>
      </c>
      <c r="X813" s="4">
        <v>1269</v>
      </c>
      <c r="Y813" t="s">
        <v>6744</v>
      </c>
      <c r="Z813" t="s">
        <v>6745</v>
      </c>
      <c r="AA813" t="s">
        <v>6746</v>
      </c>
      <c r="AB813" t="s">
        <v>6747</v>
      </c>
      <c r="AC813" t="s">
        <v>6748</v>
      </c>
      <c r="AD813" t="s">
        <v>6749</v>
      </c>
    </row>
    <row r="814" spans="1:30">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c r="Q814" t="s">
        <v>6752</v>
      </c>
      <c r="R814" t="s">
        <v>6753</v>
      </c>
      <c r="S814" t="s">
        <v>4876</v>
      </c>
      <c r="T814" s="2">
        <v>3509</v>
      </c>
      <c r="U814" s="2">
        <v>4319</v>
      </c>
      <c r="V814" s="1">
        <v>8.3000000000000007</v>
      </c>
      <c r="W814">
        <v>12.3</v>
      </c>
      <c r="X814" s="4">
        <v>17394</v>
      </c>
      <c r="Y814" t="s">
        <v>6754</v>
      </c>
      <c r="Z814" t="s">
        <v>6755</v>
      </c>
      <c r="AA814" t="s">
        <v>6756</v>
      </c>
      <c r="AB814" t="s">
        <v>6757</v>
      </c>
      <c r="AC814" t="s">
        <v>6758</v>
      </c>
      <c r="AD814" t="s">
        <v>6759</v>
      </c>
    </row>
    <row r="815" spans="1:30">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c r="Q815" t="s">
        <v>13554</v>
      </c>
      <c r="R815" t="s">
        <v>6763</v>
      </c>
      <c r="S815" t="s">
        <v>3066</v>
      </c>
      <c r="T815">
        <v>2499</v>
      </c>
      <c r="U815" s="2">
        <v>3499</v>
      </c>
      <c r="V815" s="1">
        <v>6.53</v>
      </c>
      <c r="W815">
        <v>9.4600000000000009</v>
      </c>
      <c r="X815" s="4">
        <v>9169</v>
      </c>
      <c r="Y815" t="s">
        <v>6764</v>
      </c>
      <c r="Z815" t="s">
        <v>6765</v>
      </c>
      <c r="AA815" t="s">
        <v>6766</v>
      </c>
      <c r="AB815" t="s">
        <v>6767</v>
      </c>
      <c r="AC815" t="s">
        <v>6768</v>
      </c>
      <c r="AD815" t="s">
        <v>6769</v>
      </c>
    </row>
    <row r="816" spans="1:30">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c r="Q816" t="s">
        <v>6772</v>
      </c>
      <c r="R816" t="s">
        <v>6773</v>
      </c>
      <c r="S816" t="s">
        <v>5358</v>
      </c>
      <c r="T816">
        <v>-244.85</v>
      </c>
      <c r="U816">
        <v>-493.08</v>
      </c>
      <c r="V816" s="1">
        <v>-741.31</v>
      </c>
      <c r="W816">
        <v>-989.54</v>
      </c>
      <c r="X816" s="4">
        <v>1030</v>
      </c>
      <c r="Y816" t="s">
        <v>6774</v>
      </c>
      <c r="Z816" t="s">
        <v>6775</v>
      </c>
      <c r="AA816" t="s">
        <v>6776</v>
      </c>
      <c r="AB816" t="s">
        <v>6777</v>
      </c>
      <c r="AC816" t="s">
        <v>6778</v>
      </c>
      <c r="AD816" t="s">
        <v>6779</v>
      </c>
    </row>
    <row r="817" spans="1:30">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c r="Q817" t="s">
        <v>13555</v>
      </c>
      <c r="R817" t="s">
        <v>6783</v>
      </c>
      <c r="S817" t="s">
        <v>5122</v>
      </c>
      <c r="T817" s="2">
        <v>10199</v>
      </c>
      <c r="U817" s="2">
        <v>12399</v>
      </c>
      <c r="V817" s="1">
        <v>8.7200000000000006</v>
      </c>
      <c r="W817">
        <v>12.94</v>
      </c>
      <c r="X817" s="4">
        <v>50273</v>
      </c>
      <c r="Y817" t="s">
        <v>6784</v>
      </c>
      <c r="Z817" t="s">
        <v>6785</v>
      </c>
      <c r="AA817" t="s">
        <v>6786</v>
      </c>
      <c r="AB817" t="s">
        <v>6787</v>
      </c>
      <c r="AC817" t="s">
        <v>6788</v>
      </c>
      <c r="AD817" t="s">
        <v>6789</v>
      </c>
    </row>
    <row r="818" spans="1:30">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c r="Q818" t="s">
        <v>13556</v>
      </c>
      <c r="R818" t="s">
        <v>6793</v>
      </c>
      <c r="S818" t="s">
        <v>6794</v>
      </c>
      <c r="T818">
        <v>-245.41</v>
      </c>
      <c r="U818">
        <v>-473.80200000000002</v>
      </c>
      <c r="V818" s="1">
        <v>-702.19399999999996</v>
      </c>
      <c r="W818">
        <v>-930.58600000000001</v>
      </c>
      <c r="X818" s="4">
        <v>6742</v>
      </c>
      <c r="Y818" t="s">
        <v>6795</v>
      </c>
      <c r="Z818" t="s">
        <v>6796</v>
      </c>
      <c r="AA818" t="s">
        <v>6797</v>
      </c>
      <c r="AB818" t="s">
        <v>6798</v>
      </c>
      <c r="AC818" t="s">
        <v>6799</v>
      </c>
      <c r="AD818" t="s">
        <v>6800</v>
      </c>
    </row>
    <row r="819" spans="1:30">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c r="Q819" t="s">
        <v>6803</v>
      </c>
      <c r="R819" t="s">
        <v>6804</v>
      </c>
      <c r="S819" t="s">
        <v>4856</v>
      </c>
      <c r="T819">
        <v>-120.205</v>
      </c>
      <c r="U819">
        <v>-253.64599999999999</v>
      </c>
      <c r="V819" s="1">
        <v>-387.08699999999999</v>
      </c>
      <c r="W819">
        <v>-520.52800000000002</v>
      </c>
      <c r="X819" s="4">
        <v>1208</v>
      </c>
      <c r="Y819" t="s">
        <v>6805</v>
      </c>
      <c r="Z819" t="s">
        <v>6806</v>
      </c>
      <c r="AA819" t="s">
        <v>6807</v>
      </c>
      <c r="AB819" t="s">
        <v>6808</v>
      </c>
      <c r="AC819" t="s">
        <v>6809</v>
      </c>
      <c r="AD819" t="s">
        <v>6810</v>
      </c>
    </row>
    <row r="820" spans="1:30">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c r="Q820" t="s">
        <v>312</v>
      </c>
      <c r="R820" t="s">
        <v>313</v>
      </c>
      <c r="S820" t="s">
        <v>18</v>
      </c>
      <c r="T820">
        <v>-85.179999999999893</v>
      </c>
      <c r="U820">
        <v>-187.51599999999999</v>
      </c>
      <c r="V820" s="1">
        <v>-289.85199999999998</v>
      </c>
      <c r="W820">
        <v>-392.18799999999999</v>
      </c>
      <c r="X820" s="4">
        <v>1933</v>
      </c>
      <c r="Y820" t="s">
        <v>314</v>
      </c>
      <c r="Z820" t="s">
        <v>315</v>
      </c>
      <c r="AA820" t="s">
        <v>316</v>
      </c>
      <c r="AB820" t="s">
        <v>13093</v>
      </c>
      <c r="AC820" t="s">
        <v>13025</v>
      </c>
      <c r="AD820" t="s">
        <v>13026</v>
      </c>
    </row>
    <row r="821" spans="1:30">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c r="Q821" t="s">
        <v>6814</v>
      </c>
      <c r="R821" t="s">
        <v>6815</v>
      </c>
      <c r="S821" t="s">
        <v>5122</v>
      </c>
      <c r="T821" s="2">
        <v>7019</v>
      </c>
      <c r="U821" s="2">
        <v>8304</v>
      </c>
      <c r="V821" s="1">
        <v>8.58</v>
      </c>
      <c r="W821">
        <v>12.76</v>
      </c>
      <c r="X821" s="4">
        <v>25006</v>
      </c>
      <c r="Y821" t="s">
        <v>6816</v>
      </c>
      <c r="Z821" t="s">
        <v>6817</v>
      </c>
      <c r="AA821" t="s">
        <v>6818</v>
      </c>
      <c r="AB821" t="s">
        <v>6819</v>
      </c>
      <c r="AC821" t="s">
        <v>6820</v>
      </c>
      <c r="AD821" t="s">
        <v>13055</v>
      </c>
    </row>
    <row r="822" spans="1:30">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c r="Q822" t="s">
        <v>6823</v>
      </c>
      <c r="R822" t="s">
        <v>6824</v>
      </c>
      <c r="S822" t="s">
        <v>6007</v>
      </c>
      <c r="T822">
        <v>-144.66999999999999</v>
      </c>
      <c r="U822">
        <v>-287.94400000000002</v>
      </c>
      <c r="V822" s="1">
        <v>-431.21800000000002</v>
      </c>
      <c r="W822">
        <v>-574.49199999999996</v>
      </c>
      <c r="X822" s="4">
        <v>33434</v>
      </c>
      <c r="Y822" t="s">
        <v>6825</v>
      </c>
      <c r="Z822" t="s">
        <v>6826</v>
      </c>
      <c r="AA822" t="s">
        <v>6827</v>
      </c>
      <c r="AB822" t="s">
        <v>13557</v>
      </c>
      <c r="AC822" t="s">
        <v>6829</v>
      </c>
      <c r="AD822" t="s">
        <v>6830</v>
      </c>
    </row>
    <row r="823" spans="1:30">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c r="Q823" t="s">
        <v>13558</v>
      </c>
      <c r="R823" t="s">
        <v>13559</v>
      </c>
      <c r="S823" t="s">
        <v>4845</v>
      </c>
      <c r="T823">
        <v>2151</v>
      </c>
      <c r="U823" s="2">
        <v>2912</v>
      </c>
      <c r="V823" s="1">
        <v>8.25</v>
      </c>
      <c r="W823">
        <v>12.1</v>
      </c>
      <c r="X823" s="4">
        <v>6301</v>
      </c>
      <c r="Y823" t="s">
        <v>6835</v>
      </c>
      <c r="Z823" t="s">
        <v>6836</v>
      </c>
      <c r="AA823" t="s">
        <v>6837</v>
      </c>
      <c r="AB823" t="s">
        <v>13560</v>
      </c>
      <c r="AC823" t="s">
        <v>6839</v>
      </c>
      <c r="AD823" t="s">
        <v>6840</v>
      </c>
    </row>
    <row r="824" spans="1:30">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c r="Q824" t="s">
        <v>13561</v>
      </c>
      <c r="R824" t="s">
        <v>6844</v>
      </c>
      <c r="S824" t="s">
        <v>5006</v>
      </c>
      <c r="T824" s="2">
        <v>3995</v>
      </c>
      <c r="U824" s="2">
        <v>4695</v>
      </c>
      <c r="V824" s="1">
        <v>8.59</v>
      </c>
      <c r="W824">
        <v>12.78</v>
      </c>
      <c r="X824" s="4">
        <v>22618</v>
      </c>
      <c r="Y824" t="s">
        <v>6845</v>
      </c>
      <c r="Z824" t="s">
        <v>6846</v>
      </c>
      <c r="AA824" t="s">
        <v>6847</v>
      </c>
      <c r="AB824" t="s">
        <v>6848</v>
      </c>
      <c r="AC824" t="s">
        <v>6849</v>
      </c>
      <c r="AD824" t="s">
        <v>6850</v>
      </c>
    </row>
    <row r="825" spans="1:30">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c r="Q825" t="s">
        <v>13094</v>
      </c>
      <c r="R825" t="s">
        <v>321</v>
      </c>
      <c r="S825" t="s">
        <v>18</v>
      </c>
      <c r="T825">
        <v>1809</v>
      </c>
      <c r="U825" s="2">
        <v>2519</v>
      </c>
      <c r="V825" s="1">
        <v>7.95</v>
      </c>
      <c r="W825">
        <v>11.6</v>
      </c>
      <c r="X825" s="4">
        <v>974</v>
      </c>
      <c r="Y825" t="s">
        <v>322</v>
      </c>
      <c r="Z825" t="s">
        <v>323</v>
      </c>
      <c r="AA825" t="s">
        <v>324</v>
      </c>
      <c r="AB825" t="s">
        <v>13095</v>
      </c>
      <c r="AC825" t="s">
        <v>326</v>
      </c>
      <c r="AD825" t="s">
        <v>327</v>
      </c>
    </row>
    <row r="826" spans="1:30">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c r="Q826" t="s">
        <v>6855</v>
      </c>
      <c r="R826" t="s">
        <v>6856</v>
      </c>
      <c r="S826" t="s">
        <v>5443</v>
      </c>
      <c r="T826" s="2">
        <v>4023</v>
      </c>
      <c r="U826" s="2">
        <v>5135</v>
      </c>
      <c r="V826" s="1">
        <v>8.2200000000000006</v>
      </c>
      <c r="W826">
        <v>12.14</v>
      </c>
      <c r="X826" s="4">
        <v>20342</v>
      </c>
      <c r="Y826" t="s">
        <v>6857</v>
      </c>
      <c r="Z826" t="s">
        <v>6858</v>
      </c>
      <c r="AA826" t="s">
        <v>6859</v>
      </c>
      <c r="AB826" t="s">
        <v>6860</v>
      </c>
      <c r="AC826" t="s">
        <v>6861</v>
      </c>
      <c r="AD826" t="s">
        <v>6862</v>
      </c>
    </row>
    <row r="827" spans="1:30">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c r="Q827" t="s">
        <v>6865</v>
      </c>
      <c r="R827" t="s">
        <v>6866</v>
      </c>
      <c r="S827" t="s">
        <v>5755</v>
      </c>
      <c r="T827">
        <v>-40.354999999999997</v>
      </c>
      <c r="U827">
        <v>-83.486000000000004</v>
      </c>
      <c r="V827" s="1">
        <v>-126.617</v>
      </c>
      <c r="W827">
        <v>-169.74799999999999</v>
      </c>
      <c r="X827" s="4">
        <v>7429</v>
      </c>
      <c r="Y827" t="s">
        <v>6867</v>
      </c>
      <c r="Z827" t="s">
        <v>6868</v>
      </c>
      <c r="AA827" t="s">
        <v>6869</v>
      </c>
      <c r="AB827" t="s">
        <v>6870</v>
      </c>
      <c r="AC827" t="s">
        <v>6871</v>
      </c>
      <c r="AD827" t="s">
        <v>6872</v>
      </c>
    </row>
    <row r="828" spans="1:30">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c r="Q828" t="s">
        <v>13562</v>
      </c>
      <c r="R828" t="s">
        <v>6876</v>
      </c>
      <c r="S828" t="s">
        <v>4876</v>
      </c>
      <c r="T828">
        <v>-295.5</v>
      </c>
      <c r="U828">
        <v>-533.9</v>
      </c>
      <c r="V828" s="1">
        <v>-772.3</v>
      </c>
      <c r="W828">
        <v>-1010.7</v>
      </c>
      <c r="X828" s="4">
        <v>26423</v>
      </c>
      <c r="Y828" t="s">
        <v>6877</v>
      </c>
      <c r="Z828" t="s">
        <v>6878</v>
      </c>
      <c r="AA828" t="s">
        <v>6879</v>
      </c>
      <c r="AB828" t="s">
        <v>6880</v>
      </c>
      <c r="AC828" t="s">
        <v>6881</v>
      </c>
      <c r="AD828" t="s">
        <v>6882</v>
      </c>
    </row>
    <row r="829" spans="1:30">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c r="Q829" t="s">
        <v>13563</v>
      </c>
      <c r="R829" t="s">
        <v>6886</v>
      </c>
      <c r="S829" t="s">
        <v>2948</v>
      </c>
      <c r="T829" s="2">
        <v>13999</v>
      </c>
      <c r="U829" s="2">
        <v>19999</v>
      </c>
      <c r="V829" s="1">
        <v>7.65</v>
      </c>
      <c r="W829">
        <v>11.1</v>
      </c>
      <c r="X829" s="4">
        <v>31305</v>
      </c>
      <c r="Y829" t="s">
        <v>6887</v>
      </c>
      <c r="Z829" t="s">
        <v>6888</v>
      </c>
      <c r="AA829" t="s">
        <v>6889</v>
      </c>
      <c r="AB829" t="s">
        <v>13564</v>
      </c>
      <c r="AC829" t="s">
        <v>6891</v>
      </c>
      <c r="AD829" t="s">
        <v>6892</v>
      </c>
    </row>
    <row r="830" spans="1:30">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c r="Q830" t="s">
        <v>6895</v>
      </c>
      <c r="R830" t="s">
        <v>6896</v>
      </c>
      <c r="S830" t="s">
        <v>6897</v>
      </c>
      <c r="T830" s="2">
        <v>4401</v>
      </c>
      <c r="U830" s="2">
        <v>5552</v>
      </c>
      <c r="V830" s="1">
        <v>7.25</v>
      </c>
      <c r="W830">
        <v>10.7</v>
      </c>
      <c r="X830" s="4">
        <v>11213</v>
      </c>
      <c r="Y830" t="s">
        <v>6898</v>
      </c>
      <c r="Z830" t="s">
        <v>6899</v>
      </c>
      <c r="AA830" t="s">
        <v>6900</v>
      </c>
      <c r="AB830" t="s">
        <v>6901</v>
      </c>
      <c r="AC830" t="s">
        <v>6902</v>
      </c>
      <c r="AD830" t="s">
        <v>6903</v>
      </c>
    </row>
    <row r="831" spans="1:30">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c r="Q831" t="s">
        <v>6906</v>
      </c>
      <c r="R831" t="s">
        <v>6907</v>
      </c>
      <c r="S831" t="s">
        <v>6908</v>
      </c>
      <c r="T831">
        <v>-85.08</v>
      </c>
      <c r="U831">
        <v>-187.386</v>
      </c>
      <c r="V831" s="1">
        <v>-289.69200000000001</v>
      </c>
      <c r="W831">
        <v>-391.99799999999999</v>
      </c>
      <c r="X831" s="4">
        <v>10174</v>
      </c>
      <c r="Y831" t="s">
        <v>6909</v>
      </c>
      <c r="Z831" t="s">
        <v>6910</v>
      </c>
      <c r="AA831" t="s">
        <v>6911</v>
      </c>
      <c r="AB831" t="s">
        <v>6912</v>
      </c>
      <c r="AC831" t="s">
        <v>6913</v>
      </c>
      <c r="AD831" t="s">
        <v>6914</v>
      </c>
    </row>
    <row r="832" spans="1:30">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c r="Q832" t="s">
        <v>6917</v>
      </c>
      <c r="R832" t="s">
        <v>6918</v>
      </c>
      <c r="S832" t="s">
        <v>5102</v>
      </c>
      <c r="T832" s="2">
        <v>3245</v>
      </c>
      <c r="U832" s="2">
        <v>4195</v>
      </c>
      <c r="V832" s="1">
        <v>7.99</v>
      </c>
      <c r="W832">
        <v>11.78</v>
      </c>
      <c r="X832" s="4">
        <v>17413</v>
      </c>
      <c r="Y832" t="s">
        <v>6919</v>
      </c>
      <c r="Z832" t="s">
        <v>6920</v>
      </c>
      <c r="AA832" t="s">
        <v>6921</v>
      </c>
      <c r="AB832" t="s">
        <v>6922</v>
      </c>
      <c r="AC832" t="s">
        <v>6923</v>
      </c>
      <c r="AD832" t="s">
        <v>6924</v>
      </c>
    </row>
    <row r="833" spans="1:30">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c r="Q833" t="s">
        <v>6927</v>
      </c>
      <c r="R833" t="s">
        <v>6928</v>
      </c>
      <c r="S833" t="s">
        <v>5244</v>
      </c>
      <c r="T833">
        <v>-169.97499999999999</v>
      </c>
      <c r="U833">
        <v>-372.85</v>
      </c>
      <c r="V833" s="1">
        <v>-575.72500000000002</v>
      </c>
      <c r="W833">
        <v>-778.6</v>
      </c>
      <c r="X833" s="4">
        <v>6676</v>
      </c>
      <c r="Y833" t="s">
        <v>6929</v>
      </c>
      <c r="Z833" t="s">
        <v>6930</v>
      </c>
      <c r="AA833" t="s">
        <v>6931</v>
      </c>
      <c r="AB833" t="s">
        <v>6932</v>
      </c>
      <c r="AC833" t="s">
        <v>6933</v>
      </c>
      <c r="AD833" t="s">
        <v>6934</v>
      </c>
    </row>
    <row r="834" spans="1:30">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c r="Q834" t="s">
        <v>13565</v>
      </c>
      <c r="R834" t="s">
        <v>6938</v>
      </c>
      <c r="S834" t="s">
        <v>6340</v>
      </c>
      <c r="T834">
        <v>-138.88999999999999</v>
      </c>
      <c r="U834">
        <v>-273.52800000000002</v>
      </c>
      <c r="V834" s="1">
        <v>-408.166</v>
      </c>
      <c r="W834">
        <v>-542.80399999999997</v>
      </c>
      <c r="X834" s="4">
        <v>8076</v>
      </c>
      <c r="Y834" t="s">
        <v>6939</v>
      </c>
      <c r="Z834" t="s">
        <v>6940</v>
      </c>
      <c r="AA834" t="s">
        <v>6941</v>
      </c>
      <c r="AB834" t="s">
        <v>6942</v>
      </c>
      <c r="AC834" t="s">
        <v>6943</v>
      </c>
      <c r="AD834" t="s">
        <v>6944</v>
      </c>
    </row>
    <row r="835" spans="1:30">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c r="Q835" t="s">
        <v>330</v>
      </c>
      <c r="R835" t="s">
        <v>331</v>
      </c>
      <c r="S835" t="s">
        <v>18</v>
      </c>
      <c r="T835">
        <v>-295.2</v>
      </c>
      <c r="U835">
        <v>-533.51</v>
      </c>
      <c r="V835" s="1">
        <v>-771.82</v>
      </c>
      <c r="W835">
        <v>-1010.13</v>
      </c>
      <c r="X835" s="4">
        <v>355</v>
      </c>
      <c r="Y835" t="s">
        <v>13096</v>
      </c>
      <c r="Z835" t="s">
        <v>333</v>
      </c>
      <c r="AA835" t="s">
        <v>334</v>
      </c>
      <c r="AB835" t="s">
        <v>335</v>
      </c>
      <c r="AC835" t="s">
        <v>336</v>
      </c>
      <c r="AD835" t="s">
        <v>6947</v>
      </c>
    </row>
    <row r="836" spans="1:30">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c r="Q836" t="s">
        <v>6950</v>
      </c>
      <c r="R836" t="s">
        <v>6951</v>
      </c>
      <c r="S836" t="s">
        <v>4834</v>
      </c>
      <c r="T836">
        <v>-170.29</v>
      </c>
      <c r="U836">
        <v>-318.738</v>
      </c>
      <c r="V836" s="1">
        <v>-467.18599999999998</v>
      </c>
      <c r="W836">
        <v>-615.63400000000001</v>
      </c>
      <c r="X836" s="4">
        <v>18656</v>
      </c>
      <c r="Y836" t="s">
        <v>6952</v>
      </c>
      <c r="Z836" t="s">
        <v>6953</v>
      </c>
      <c r="AA836" t="s">
        <v>6954</v>
      </c>
      <c r="AB836" t="s">
        <v>6955</v>
      </c>
      <c r="AC836" t="s">
        <v>6956</v>
      </c>
      <c r="AD836" t="s">
        <v>6957</v>
      </c>
    </row>
    <row r="837" spans="1:30">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c r="Q837" t="s">
        <v>6960</v>
      </c>
      <c r="R837" t="s">
        <v>6961</v>
      </c>
      <c r="S837" t="s">
        <v>5047</v>
      </c>
      <c r="T837">
        <v>1339</v>
      </c>
      <c r="U837" s="2">
        <v>1569</v>
      </c>
      <c r="V837" s="1">
        <v>8.59</v>
      </c>
      <c r="W837">
        <v>12.78</v>
      </c>
      <c r="X837" s="4">
        <v>31599</v>
      </c>
      <c r="Y837" t="s">
        <v>6962</v>
      </c>
      <c r="Z837" t="s">
        <v>6963</v>
      </c>
      <c r="AA837" t="s">
        <v>6964</v>
      </c>
      <c r="AB837" t="s">
        <v>6965</v>
      </c>
      <c r="AC837" t="s">
        <v>6966</v>
      </c>
      <c r="AD837" t="s">
        <v>6967</v>
      </c>
    </row>
    <row r="838" spans="1:30">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c r="Q838" t="s">
        <v>13097</v>
      </c>
      <c r="R838" t="s">
        <v>341</v>
      </c>
      <c r="S838" t="s">
        <v>18</v>
      </c>
      <c r="T838">
        <v>-95.199999999999804</v>
      </c>
      <c r="U838">
        <v>-253.55000000000101</v>
      </c>
      <c r="V838" s="1">
        <v>-411.900000000001</v>
      </c>
      <c r="W838">
        <v>-570.25</v>
      </c>
      <c r="X838" s="4">
        <v>1075</v>
      </c>
      <c r="Y838" t="s">
        <v>342</v>
      </c>
      <c r="Z838" t="s">
        <v>343</v>
      </c>
      <c r="AA838" t="s">
        <v>344</v>
      </c>
      <c r="AB838" t="s">
        <v>345</v>
      </c>
      <c r="AC838" t="s">
        <v>346</v>
      </c>
      <c r="AD838" t="s">
        <v>347</v>
      </c>
    </row>
    <row r="839" spans="1:30">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c r="Q839" t="s">
        <v>13566</v>
      </c>
      <c r="R839" t="s">
        <v>6972</v>
      </c>
      <c r="S839" t="s">
        <v>5647</v>
      </c>
      <c r="T839">
        <v>-121.1</v>
      </c>
      <c r="U839">
        <v>-219.93</v>
      </c>
      <c r="V839" s="1">
        <v>-318.76</v>
      </c>
      <c r="W839">
        <v>-417.59</v>
      </c>
      <c r="X839" s="4">
        <v>13971</v>
      </c>
      <c r="Y839" t="s">
        <v>6973</v>
      </c>
      <c r="Z839" t="s">
        <v>6974</v>
      </c>
      <c r="AA839" t="s">
        <v>6975</v>
      </c>
      <c r="AB839" t="s">
        <v>6976</v>
      </c>
      <c r="AC839" t="s">
        <v>6977</v>
      </c>
      <c r="AD839" t="s">
        <v>13056</v>
      </c>
    </row>
    <row r="840" spans="1:30">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c r="Q840" t="s">
        <v>13567</v>
      </c>
      <c r="R840" t="s">
        <v>6981</v>
      </c>
      <c r="S840" t="s">
        <v>3066</v>
      </c>
      <c r="T840">
        <v>-95.6</v>
      </c>
      <c r="U840">
        <v>-204.06</v>
      </c>
      <c r="V840" s="1">
        <v>-312.52</v>
      </c>
      <c r="W840">
        <v>-420.98</v>
      </c>
      <c r="X840" s="4">
        <v>2492</v>
      </c>
      <c r="Y840" t="s">
        <v>6982</v>
      </c>
      <c r="Z840" t="s">
        <v>6983</v>
      </c>
      <c r="AA840" t="s">
        <v>6984</v>
      </c>
      <c r="AB840" t="s">
        <v>6985</v>
      </c>
      <c r="AC840" t="s">
        <v>6986</v>
      </c>
      <c r="AD840" t="s">
        <v>6987</v>
      </c>
    </row>
    <row r="841" spans="1:30">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c r="Q841" t="s">
        <v>356</v>
      </c>
      <c r="R841" t="s">
        <v>357</v>
      </c>
      <c r="S841" t="s">
        <v>18</v>
      </c>
      <c r="T841">
        <v>2901</v>
      </c>
      <c r="U841" s="2">
        <v>3902</v>
      </c>
      <c r="V841" s="1">
        <v>8.27</v>
      </c>
      <c r="W841">
        <v>12.14</v>
      </c>
      <c r="X841" s="4">
        <v>13552</v>
      </c>
      <c r="Y841" t="s">
        <v>358</v>
      </c>
      <c r="Z841" t="s">
        <v>359</v>
      </c>
      <c r="AA841" t="s">
        <v>360</v>
      </c>
      <c r="AB841" t="s">
        <v>361</v>
      </c>
      <c r="AC841" t="s">
        <v>362</v>
      </c>
      <c r="AD841" t="s">
        <v>363</v>
      </c>
    </row>
    <row r="842" spans="1:30">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c r="Q842" t="s">
        <v>366</v>
      </c>
      <c r="R842" t="s">
        <v>367</v>
      </c>
      <c r="S842" t="s">
        <v>18</v>
      </c>
      <c r="T842">
        <v>-95.1</v>
      </c>
      <c r="U842">
        <v>-253.42</v>
      </c>
      <c r="V842" s="1">
        <v>-411.74</v>
      </c>
      <c r="W842">
        <v>-570.05999999999995</v>
      </c>
      <c r="X842" s="4">
        <v>575</v>
      </c>
      <c r="Y842" t="s">
        <v>368</v>
      </c>
      <c r="Z842" t="s">
        <v>369</v>
      </c>
      <c r="AA842" t="s">
        <v>370</v>
      </c>
      <c r="AB842" t="s">
        <v>371</v>
      </c>
      <c r="AC842" t="s">
        <v>372</v>
      </c>
      <c r="AD842" t="s">
        <v>373</v>
      </c>
    </row>
    <row r="843" spans="1:30">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c r="Q843" t="s">
        <v>13568</v>
      </c>
      <c r="R843" t="s">
        <v>6995</v>
      </c>
      <c r="S843" t="s">
        <v>6908</v>
      </c>
      <c r="T843">
        <v>-70.574999999999903</v>
      </c>
      <c r="U843">
        <v>-214.04</v>
      </c>
      <c r="V843" s="1">
        <v>-357.505</v>
      </c>
      <c r="W843">
        <v>-500.97</v>
      </c>
      <c r="X843" s="4">
        <v>2523</v>
      </c>
      <c r="Y843" t="s">
        <v>6996</v>
      </c>
      <c r="Z843" t="s">
        <v>6997</v>
      </c>
      <c r="AA843" t="s">
        <v>6998</v>
      </c>
      <c r="AB843" t="s">
        <v>6999</v>
      </c>
      <c r="AC843" t="s">
        <v>7000</v>
      </c>
      <c r="AD843" t="s">
        <v>7001</v>
      </c>
    </row>
    <row r="844" spans="1:30">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c r="Q844" t="s">
        <v>7004</v>
      </c>
      <c r="R844" t="s">
        <v>7005</v>
      </c>
      <c r="S844" t="s">
        <v>4856</v>
      </c>
      <c r="T844">
        <v>2529</v>
      </c>
      <c r="U844" s="2">
        <v>3559</v>
      </c>
      <c r="V844" s="1">
        <v>7.51</v>
      </c>
      <c r="W844">
        <v>10.92</v>
      </c>
      <c r="X844" s="4">
        <v>352</v>
      </c>
      <c r="Y844" t="s">
        <v>7006</v>
      </c>
      <c r="Z844" t="s">
        <v>7007</v>
      </c>
      <c r="AA844" t="s">
        <v>7008</v>
      </c>
      <c r="AB844" t="s">
        <v>7009</v>
      </c>
      <c r="AC844" t="s">
        <v>7010</v>
      </c>
      <c r="AD844" t="s">
        <v>7011</v>
      </c>
    </row>
    <row r="845" spans="1:30">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c r="Q845" t="s">
        <v>7014</v>
      </c>
      <c r="R845" t="s">
        <v>7015</v>
      </c>
      <c r="S845" t="s">
        <v>6103</v>
      </c>
      <c r="T845" s="2">
        <v>2671</v>
      </c>
      <c r="U845" s="2">
        <v>3413</v>
      </c>
      <c r="V845" s="1">
        <v>7.82</v>
      </c>
      <c r="W845">
        <v>11.54</v>
      </c>
      <c r="X845" s="4">
        <v>1662</v>
      </c>
      <c r="Y845" t="s">
        <v>7016</v>
      </c>
      <c r="Z845" t="s">
        <v>7017</v>
      </c>
      <c r="AA845" t="s">
        <v>7018</v>
      </c>
      <c r="AB845" t="s">
        <v>13569</v>
      </c>
      <c r="AC845" t="s">
        <v>7020</v>
      </c>
      <c r="AD845" t="s">
        <v>7021</v>
      </c>
    </row>
    <row r="846" spans="1:30">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c r="Q846" t="s">
        <v>7024</v>
      </c>
      <c r="R846" t="s">
        <v>7025</v>
      </c>
      <c r="S846" t="s">
        <v>7026</v>
      </c>
      <c r="T846">
        <v>2149</v>
      </c>
      <c r="U846" s="2">
        <v>2799</v>
      </c>
      <c r="V846" s="1">
        <v>7.57</v>
      </c>
      <c r="W846">
        <v>11.14</v>
      </c>
      <c r="X846" s="4">
        <v>7352</v>
      </c>
      <c r="Y846" t="s">
        <v>7027</v>
      </c>
      <c r="Z846" t="s">
        <v>7028</v>
      </c>
      <c r="AA846" t="s">
        <v>7029</v>
      </c>
      <c r="AB846" t="s">
        <v>13570</v>
      </c>
      <c r="AC846" t="s">
        <v>7031</v>
      </c>
      <c r="AD846" t="s">
        <v>7032</v>
      </c>
    </row>
    <row r="847" spans="1:30">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c r="Q847" t="s">
        <v>13571</v>
      </c>
      <c r="R847" t="s">
        <v>7036</v>
      </c>
      <c r="S847" t="s">
        <v>4845</v>
      </c>
      <c r="T847">
        <v>-159.81</v>
      </c>
      <c r="U847">
        <v>-296.86200000000002</v>
      </c>
      <c r="V847" s="1">
        <v>-433.91399999999999</v>
      </c>
      <c r="W847">
        <v>-570.96600000000001</v>
      </c>
      <c r="X847" s="4">
        <v>3441</v>
      </c>
      <c r="Y847" t="s">
        <v>7037</v>
      </c>
      <c r="Z847" t="s">
        <v>7038</v>
      </c>
      <c r="AA847" t="s">
        <v>7039</v>
      </c>
      <c r="AB847" t="s">
        <v>13572</v>
      </c>
      <c r="AC847" t="s">
        <v>7041</v>
      </c>
      <c r="AD847" t="s">
        <v>7042</v>
      </c>
    </row>
    <row r="848" spans="1:30">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c r="Q848" t="s">
        <v>7045</v>
      </c>
      <c r="R848" t="s">
        <v>7046</v>
      </c>
      <c r="S848" t="s">
        <v>4876</v>
      </c>
      <c r="T848">
        <v>-130.19</v>
      </c>
      <c r="U848">
        <v>-279.52800000000002</v>
      </c>
      <c r="V848" s="1">
        <v>-428.86599999999999</v>
      </c>
      <c r="W848">
        <v>-578.20399999999995</v>
      </c>
      <c r="X848" s="4">
        <v>93</v>
      </c>
      <c r="Y848" t="s">
        <v>7047</v>
      </c>
      <c r="Z848" t="s">
        <v>7048</v>
      </c>
      <c r="AA848" t="s">
        <v>7049</v>
      </c>
      <c r="AB848" t="s">
        <v>7050</v>
      </c>
      <c r="AC848" t="s">
        <v>7051</v>
      </c>
      <c r="AD848" t="s">
        <v>7052</v>
      </c>
    </row>
    <row r="849" spans="1:30">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c r="Q849" t="s">
        <v>13573</v>
      </c>
      <c r="R849" t="s">
        <v>7056</v>
      </c>
      <c r="S849" t="s">
        <v>7057</v>
      </c>
      <c r="T849">
        <v>-145.57499999999999</v>
      </c>
      <c r="U849">
        <v>-274.11</v>
      </c>
      <c r="V849" s="1">
        <v>-402.64499999999998</v>
      </c>
      <c r="W849">
        <v>-531.17999999999995</v>
      </c>
      <c r="X849" s="4">
        <v>40895</v>
      </c>
      <c r="Y849" t="s">
        <v>7058</v>
      </c>
      <c r="Z849" t="s">
        <v>7059</v>
      </c>
      <c r="AA849" t="s">
        <v>7060</v>
      </c>
      <c r="AB849" t="s">
        <v>7061</v>
      </c>
      <c r="AC849" t="s">
        <v>7062</v>
      </c>
      <c r="AD849" t="s">
        <v>7063</v>
      </c>
    </row>
    <row r="850" spans="1:30">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c r="Q850" t="s">
        <v>7066</v>
      </c>
      <c r="R850" t="s">
        <v>7067</v>
      </c>
      <c r="S850" t="s">
        <v>7068</v>
      </c>
      <c r="T850">
        <v>2449</v>
      </c>
      <c r="U850" s="2">
        <v>3399</v>
      </c>
      <c r="V850" s="1">
        <v>7.97</v>
      </c>
      <c r="W850">
        <v>11.64</v>
      </c>
      <c r="X850" s="4">
        <v>11006</v>
      </c>
      <c r="Y850" t="s">
        <v>7069</v>
      </c>
      <c r="Z850" t="s">
        <v>7070</v>
      </c>
      <c r="AA850" t="s">
        <v>7071</v>
      </c>
      <c r="AB850" t="s">
        <v>7072</v>
      </c>
      <c r="AC850" t="s">
        <v>7073</v>
      </c>
      <c r="AD850" t="s">
        <v>7074</v>
      </c>
    </row>
    <row r="851" spans="1:30">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c r="Q851" t="s">
        <v>7077</v>
      </c>
      <c r="R851" t="s">
        <v>7078</v>
      </c>
      <c r="S851" t="s">
        <v>5623</v>
      </c>
      <c r="T851">
        <v>-52.774999999999999</v>
      </c>
      <c r="U851">
        <v>-97.71</v>
      </c>
      <c r="V851" s="1">
        <v>-142.64500000000001</v>
      </c>
      <c r="W851">
        <v>-187.58</v>
      </c>
      <c r="X851" s="4">
        <v>8938</v>
      </c>
      <c r="Y851" t="s">
        <v>7079</v>
      </c>
      <c r="Z851" t="s">
        <v>7080</v>
      </c>
      <c r="AA851" t="s">
        <v>7081</v>
      </c>
      <c r="AB851" t="s">
        <v>7082</v>
      </c>
      <c r="AC851" t="s">
        <v>7083</v>
      </c>
      <c r="AD851" t="s">
        <v>7084</v>
      </c>
    </row>
    <row r="852" spans="1:30">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c r="Q852" t="s">
        <v>13574</v>
      </c>
      <c r="R852" t="s">
        <v>13575</v>
      </c>
      <c r="S852" t="s">
        <v>7089</v>
      </c>
      <c r="T852">
        <v>-55.9</v>
      </c>
      <c r="U852">
        <v>-102.67</v>
      </c>
      <c r="V852" s="1">
        <v>-149.44</v>
      </c>
      <c r="W852">
        <v>-196.21</v>
      </c>
      <c r="X852" s="4">
        <v>4308</v>
      </c>
      <c r="Y852" t="s">
        <v>7090</v>
      </c>
      <c r="Z852" t="s">
        <v>7091</v>
      </c>
      <c r="AA852" t="s">
        <v>7092</v>
      </c>
      <c r="AB852" t="s">
        <v>7093</v>
      </c>
      <c r="AC852" t="s">
        <v>7094</v>
      </c>
      <c r="AD852" t="s">
        <v>7095</v>
      </c>
    </row>
    <row r="853" spans="1:30">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c r="Q853" t="s">
        <v>13099</v>
      </c>
      <c r="R853" t="s">
        <v>387</v>
      </c>
      <c r="S853" t="s">
        <v>18</v>
      </c>
      <c r="T853">
        <v>3028</v>
      </c>
      <c r="U853" s="2">
        <v>4057</v>
      </c>
      <c r="V853" s="1">
        <v>7.89</v>
      </c>
      <c r="W853">
        <v>11.58</v>
      </c>
      <c r="X853" s="4">
        <v>462</v>
      </c>
      <c r="Y853" t="s">
        <v>388</v>
      </c>
      <c r="Z853" t="s">
        <v>389</v>
      </c>
      <c r="AA853" t="s">
        <v>390</v>
      </c>
      <c r="AB853" t="s">
        <v>13100</v>
      </c>
      <c r="AC853" t="s">
        <v>392</v>
      </c>
      <c r="AD853" t="s">
        <v>393</v>
      </c>
    </row>
    <row r="854" spans="1:30">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c r="Q854" t="s">
        <v>396</v>
      </c>
      <c r="R854" t="s">
        <v>397</v>
      </c>
      <c r="S854" t="s">
        <v>18</v>
      </c>
      <c r="T854">
        <v>-99.65</v>
      </c>
      <c r="U854">
        <v>-230.43</v>
      </c>
      <c r="V854" s="1">
        <v>-361.21</v>
      </c>
      <c r="W854">
        <v>-491.99</v>
      </c>
      <c r="X854" s="4">
        <v>107686</v>
      </c>
      <c r="Y854" t="s">
        <v>398</v>
      </c>
      <c r="Z854" t="s">
        <v>399</v>
      </c>
      <c r="AA854" t="s">
        <v>400</v>
      </c>
      <c r="AB854" t="s">
        <v>401</v>
      </c>
      <c r="AC854" t="s">
        <v>402</v>
      </c>
      <c r="AD854" t="s">
        <v>403</v>
      </c>
    </row>
    <row r="855" spans="1:30">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c r="Q855" t="s">
        <v>7101</v>
      </c>
      <c r="R855" t="s">
        <v>7102</v>
      </c>
      <c r="S855" t="s">
        <v>4845</v>
      </c>
      <c r="T855" s="2">
        <v>3100</v>
      </c>
      <c r="U855" s="2">
        <v>3905</v>
      </c>
      <c r="V855" s="1">
        <v>8.85</v>
      </c>
      <c r="W855">
        <v>13.1</v>
      </c>
      <c r="X855" s="4">
        <v>10652</v>
      </c>
      <c r="Y855" t="s">
        <v>7103</v>
      </c>
      <c r="Z855" t="s">
        <v>7104</v>
      </c>
      <c r="AA855" t="s">
        <v>7105</v>
      </c>
      <c r="AB855" t="s">
        <v>7106</v>
      </c>
      <c r="AC855" t="s">
        <v>7107</v>
      </c>
      <c r="AD855" t="s">
        <v>7108</v>
      </c>
    </row>
    <row r="856" spans="1:30">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c r="Q856" t="s">
        <v>7111</v>
      </c>
      <c r="R856" t="s">
        <v>13576</v>
      </c>
      <c r="S856" t="s">
        <v>7113</v>
      </c>
      <c r="T856">
        <v>-45.2</v>
      </c>
      <c r="U856">
        <v>-83.51</v>
      </c>
      <c r="V856" s="1">
        <v>-121.82</v>
      </c>
      <c r="W856">
        <v>-160.13</v>
      </c>
      <c r="X856" s="4">
        <v>5036</v>
      </c>
      <c r="Y856" t="s">
        <v>7114</v>
      </c>
      <c r="Z856" t="s">
        <v>7115</v>
      </c>
      <c r="AA856" t="s">
        <v>7116</v>
      </c>
      <c r="AB856" t="s">
        <v>7117</v>
      </c>
      <c r="AC856" t="s">
        <v>7118</v>
      </c>
      <c r="AD856" t="s">
        <v>7119</v>
      </c>
    </row>
    <row r="857" spans="1:30">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c r="Q857" t="s">
        <v>7122</v>
      </c>
      <c r="R857" t="s">
        <v>7123</v>
      </c>
      <c r="S857" t="s">
        <v>4845</v>
      </c>
      <c r="T857">
        <v>-70.3</v>
      </c>
      <c r="U857">
        <v>-138.66</v>
      </c>
      <c r="V857" s="1">
        <v>-207.02</v>
      </c>
      <c r="W857">
        <v>-275.38</v>
      </c>
      <c r="X857" s="4">
        <v>5057</v>
      </c>
      <c r="Y857" t="s">
        <v>7124</v>
      </c>
      <c r="Z857" t="s">
        <v>7125</v>
      </c>
      <c r="AA857" t="s">
        <v>7126</v>
      </c>
      <c r="AB857" t="s">
        <v>7127</v>
      </c>
      <c r="AC857" t="s">
        <v>7128</v>
      </c>
      <c r="AD857" t="s">
        <v>7129</v>
      </c>
    </row>
    <row r="858" spans="1:30">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c r="Q858" t="s">
        <v>7132</v>
      </c>
      <c r="R858" t="s">
        <v>7133</v>
      </c>
      <c r="S858" t="s">
        <v>5336</v>
      </c>
      <c r="T858">
        <v>5023</v>
      </c>
      <c r="U858" s="2">
        <v>7247</v>
      </c>
      <c r="V858" s="1">
        <v>7.61</v>
      </c>
      <c r="W858">
        <v>11.02</v>
      </c>
      <c r="X858" s="4">
        <v>8537</v>
      </c>
      <c r="Y858" t="s">
        <v>13577</v>
      </c>
      <c r="Z858" t="s">
        <v>7135</v>
      </c>
      <c r="AA858" t="s">
        <v>7136</v>
      </c>
      <c r="AB858" t="s">
        <v>7137</v>
      </c>
      <c r="AC858" t="s">
        <v>7138</v>
      </c>
      <c r="AD858" t="s">
        <v>13057</v>
      </c>
    </row>
    <row r="859" spans="1:30">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c r="Q859" t="s">
        <v>435</v>
      </c>
      <c r="R859" t="s">
        <v>436</v>
      </c>
      <c r="S859" t="s">
        <v>18</v>
      </c>
      <c r="T859">
        <v>-162.86500000000001</v>
      </c>
      <c r="U859">
        <v>-361.608</v>
      </c>
      <c r="V859" s="1">
        <v>-560.351</v>
      </c>
      <c r="W859">
        <v>-759.09400000000005</v>
      </c>
      <c r="X859" s="4">
        <v>9792</v>
      </c>
      <c r="Y859" t="s">
        <v>437</v>
      </c>
      <c r="Z859" t="s">
        <v>438</v>
      </c>
      <c r="AA859" t="s">
        <v>439</v>
      </c>
      <c r="AB859" t="s">
        <v>440</v>
      </c>
      <c r="AC859" t="s">
        <v>441</v>
      </c>
      <c r="AD859" t="s">
        <v>442</v>
      </c>
    </row>
    <row r="860" spans="1:30">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c r="Q860" t="s">
        <v>7142</v>
      </c>
      <c r="R860" t="s">
        <v>7143</v>
      </c>
      <c r="S860" t="s">
        <v>6314</v>
      </c>
      <c r="T860">
        <v>-84.625</v>
      </c>
      <c r="U860">
        <v>-157.72</v>
      </c>
      <c r="V860" s="1">
        <v>-230.815</v>
      </c>
      <c r="W860">
        <v>-303.91000000000003</v>
      </c>
      <c r="X860" s="4">
        <v>2450</v>
      </c>
      <c r="Y860" t="s">
        <v>7144</v>
      </c>
      <c r="Z860" t="s">
        <v>7145</v>
      </c>
      <c r="AA860" t="s">
        <v>7146</v>
      </c>
      <c r="AB860" t="s">
        <v>7147</v>
      </c>
      <c r="AC860" t="s">
        <v>7148</v>
      </c>
      <c r="AD860" t="s">
        <v>7149</v>
      </c>
    </row>
    <row r="861" spans="1:30">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c r="Q861" t="s">
        <v>7152</v>
      </c>
      <c r="R861" t="s">
        <v>7153</v>
      </c>
      <c r="S861" t="s">
        <v>3066</v>
      </c>
      <c r="T861" s="2">
        <v>5381</v>
      </c>
      <c r="U861" s="2">
        <v>7272</v>
      </c>
      <c r="V861" s="1">
        <v>6.86</v>
      </c>
      <c r="W861">
        <v>10.02</v>
      </c>
      <c r="X861" s="4">
        <v>676</v>
      </c>
      <c r="Y861" t="s">
        <v>7154</v>
      </c>
      <c r="Z861" t="s">
        <v>7155</v>
      </c>
      <c r="AA861" t="s">
        <v>7156</v>
      </c>
      <c r="AB861" t="s">
        <v>13578</v>
      </c>
      <c r="AC861" t="s">
        <v>7158</v>
      </c>
      <c r="AD861" t="s">
        <v>7159</v>
      </c>
    </row>
    <row r="862" spans="1:30">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c r="Q862" t="s">
        <v>7162</v>
      </c>
      <c r="R862" t="s">
        <v>7163</v>
      </c>
      <c r="S862" t="s">
        <v>3066</v>
      </c>
      <c r="T862">
        <v>2099</v>
      </c>
      <c r="U862" s="2">
        <v>2899</v>
      </c>
      <c r="V862" s="1">
        <v>7.18</v>
      </c>
      <c r="W862">
        <v>10.46</v>
      </c>
      <c r="X862" s="4">
        <v>1173</v>
      </c>
      <c r="Y862" t="s">
        <v>7164</v>
      </c>
      <c r="Z862" t="s">
        <v>7165</v>
      </c>
      <c r="AA862" t="s">
        <v>7166</v>
      </c>
      <c r="AB862" t="s">
        <v>7167</v>
      </c>
      <c r="AC862" t="s">
        <v>7168</v>
      </c>
      <c r="AD862" t="s">
        <v>7169</v>
      </c>
    </row>
    <row r="863" spans="1:30">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c r="Q863" t="s">
        <v>7172</v>
      </c>
      <c r="R863" t="s">
        <v>7173</v>
      </c>
      <c r="S863" t="s">
        <v>5358</v>
      </c>
      <c r="T863">
        <v>-94.899999999999906</v>
      </c>
      <c r="U863">
        <v>-203.15</v>
      </c>
      <c r="V863" s="1">
        <v>-311.39999999999998</v>
      </c>
      <c r="W863">
        <v>-419.65</v>
      </c>
      <c r="X863" s="4">
        <v>9998</v>
      </c>
      <c r="Y863" t="s">
        <v>7174</v>
      </c>
      <c r="Z863" t="s">
        <v>7175</v>
      </c>
      <c r="AA863" t="s">
        <v>7176</v>
      </c>
      <c r="AB863" t="s">
        <v>13579</v>
      </c>
      <c r="AC863" t="s">
        <v>7178</v>
      </c>
      <c r="AD863" t="s">
        <v>7179</v>
      </c>
    </row>
    <row r="864" spans="1:30">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c r="Q864" t="s">
        <v>13580</v>
      </c>
      <c r="R864" t="s">
        <v>7183</v>
      </c>
      <c r="S864" t="s">
        <v>2948</v>
      </c>
      <c r="T864" s="2">
        <v>9499</v>
      </c>
      <c r="U864" s="2">
        <v>12999</v>
      </c>
      <c r="V864" s="1">
        <v>7.62</v>
      </c>
      <c r="W864">
        <v>11.14</v>
      </c>
      <c r="X864" s="4">
        <v>5852</v>
      </c>
      <c r="Y864" t="s">
        <v>7184</v>
      </c>
      <c r="Z864" t="s">
        <v>7185</v>
      </c>
      <c r="AA864" t="s">
        <v>7186</v>
      </c>
      <c r="AB864" t="s">
        <v>7187</v>
      </c>
      <c r="AC864" t="s">
        <v>7188</v>
      </c>
      <c r="AD864" t="s">
        <v>7189</v>
      </c>
    </row>
    <row r="865" spans="1:30">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c r="Q865" t="s">
        <v>7192</v>
      </c>
      <c r="R865" t="s">
        <v>7193</v>
      </c>
      <c r="S865" t="s">
        <v>7194</v>
      </c>
      <c r="T865">
        <v>-94.899999999999906</v>
      </c>
      <c r="U865">
        <v>-253.16</v>
      </c>
      <c r="V865" s="1">
        <v>-411.42</v>
      </c>
      <c r="W865">
        <v>-569.67999999999995</v>
      </c>
      <c r="X865" s="4">
        <v>362</v>
      </c>
      <c r="Y865" t="s">
        <v>7195</v>
      </c>
      <c r="Z865" t="s">
        <v>7196</v>
      </c>
      <c r="AA865" t="s">
        <v>7197</v>
      </c>
      <c r="AB865" t="s">
        <v>13581</v>
      </c>
      <c r="AC865" t="s">
        <v>7199</v>
      </c>
      <c r="AD865" t="s">
        <v>7200</v>
      </c>
    </row>
    <row r="866" spans="1:30">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c r="Q866" t="s">
        <v>13582</v>
      </c>
      <c r="R866" t="s">
        <v>7204</v>
      </c>
      <c r="S866" t="s">
        <v>3024</v>
      </c>
      <c r="T866">
        <v>2661</v>
      </c>
      <c r="U866" s="2">
        <v>3522</v>
      </c>
      <c r="V866" s="1">
        <v>8.52</v>
      </c>
      <c r="W866">
        <v>12.54</v>
      </c>
      <c r="X866" s="4">
        <v>205052</v>
      </c>
      <c r="Y866" t="s">
        <v>7205</v>
      </c>
      <c r="Z866" t="s">
        <v>7206</v>
      </c>
      <c r="AA866" t="s">
        <v>7207</v>
      </c>
      <c r="AB866" t="s">
        <v>13583</v>
      </c>
      <c r="AC866" t="s">
        <v>7209</v>
      </c>
      <c r="AD866" t="s">
        <v>7210</v>
      </c>
    </row>
    <row r="867" spans="1:30">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c r="Q867" t="s">
        <v>7213</v>
      </c>
      <c r="R867" t="s">
        <v>7214</v>
      </c>
      <c r="S867" t="s">
        <v>2948</v>
      </c>
      <c r="T867" s="2">
        <v>17499</v>
      </c>
      <c r="U867" s="2">
        <v>24999</v>
      </c>
      <c r="V867" s="1">
        <v>7.25</v>
      </c>
      <c r="W867">
        <v>10.5</v>
      </c>
      <c r="X867" s="4">
        <v>9090</v>
      </c>
      <c r="Y867" t="s">
        <v>7215</v>
      </c>
      <c r="Z867" t="s">
        <v>7216</v>
      </c>
      <c r="AA867" t="s">
        <v>7217</v>
      </c>
      <c r="AB867" t="s">
        <v>13584</v>
      </c>
      <c r="AC867" t="s">
        <v>7219</v>
      </c>
      <c r="AD867" t="s">
        <v>7220</v>
      </c>
    </row>
    <row r="868" spans="1:30">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c r="Q868" t="s">
        <v>13585</v>
      </c>
      <c r="R868" t="s">
        <v>7224</v>
      </c>
      <c r="S868" t="s">
        <v>4845</v>
      </c>
      <c r="T868" s="2">
        <v>4341</v>
      </c>
      <c r="U868" s="2">
        <v>5792</v>
      </c>
      <c r="V868" s="1">
        <v>8.5</v>
      </c>
      <c r="W868">
        <v>12.5</v>
      </c>
      <c r="X868" s="4">
        <v>4099</v>
      </c>
      <c r="Y868" t="s">
        <v>7225</v>
      </c>
      <c r="Z868" t="s">
        <v>7226</v>
      </c>
      <c r="AA868" t="s">
        <v>7227</v>
      </c>
      <c r="AB868" t="s">
        <v>7228</v>
      </c>
      <c r="AC868" t="s">
        <v>7229</v>
      </c>
      <c r="AD868" t="s">
        <v>7230</v>
      </c>
    </row>
    <row r="869" spans="1:30">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c r="Q869" t="s">
        <v>7233</v>
      </c>
      <c r="R869" t="s">
        <v>7234</v>
      </c>
      <c r="S869" t="s">
        <v>3066</v>
      </c>
      <c r="T869" s="2">
        <v>10899</v>
      </c>
      <c r="U869" s="2">
        <v>15799</v>
      </c>
      <c r="V869" s="1">
        <v>6.18</v>
      </c>
      <c r="W869">
        <v>8.86</v>
      </c>
      <c r="X869" s="4">
        <v>12966</v>
      </c>
      <c r="Y869" t="s">
        <v>5296</v>
      </c>
      <c r="Z869" t="s">
        <v>7235</v>
      </c>
      <c r="AA869" t="s">
        <v>7236</v>
      </c>
      <c r="AB869" t="s">
        <v>7237</v>
      </c>
      <c r="AC869" t="s">
        <v>7238</v>
      </c>
      <c r="AD869" t="s">
        <v>7239</v>
      </c>
    </row>
    <row r="870" spans="1:30">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c r="Q870" t="s">
        <v>7242</v>
      </c>
      <c r="R870" t="s">
        <v>7243</v>
      </c>
      <c r="S870" t="s">
        <v>5623</v>
      </c>
      <c r="T870">
        <v>-73.989999999999995</v>
      </c>
      <c r="U870">
        <v>-135.738</v>
      </c>
      <c r="V870" s="1">
        <v>-197.48599999999999</v>
      </c>
      <c r="W870">
        <v>-259.23399999999998</v>
      </c>
      <c r="X870" s="4">
        <v>4428</v>
      </c>
      <c r="Y870" t="s">
        <v>7244</v>
      </c>
      <c r="Z870" t="s">
        <v>7245</v>
      </c>
      <c r="AA870" t="s">
        <v>7246</v>
      </c>
      <c r="AB870" t="s">
        <v>7247</v>
      </c>
      <c r="AC870" t="s">
        <v>7248</v>
      </c>
      <c r="AD870" t="s">
        <v>7249</v>
      </c>
    </row>
    <row r="871" spans="1:30">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c r="Q871" t="s">
        <v>420</v>
      </c>
      <c r="R871" t="s">
        <v>13101</v>
      </c>
      <c r="S871" t="s">
        <v>98</v>
      </c>
      <c r="T871">
        <v>2199</v>
      </c>
      <c r="U871" s="2">
        <v>2799</v>
      </c>
      <c r="V871" s="1">
        <v>8.2200000000000006</v>
      </c>
      <c r="W871">
        <v>12.14</v>
      </c>
      <c r="X871" s="4">
        <v>12093</v>
      </c>
      <c r="Y871" t="s">
        <v>422</v>
      </c>
      <c r="Z871" t="s">
        <v>423</v>
      </c>
      <c r="AA871" t="s">
        <v>424</v>
      </c>
      <c r="AB871" t="s">
        <v>425</v>
      </c>
      <c r="AC871" t="s">
        <v>426</v>
      </c>
      <c r="AD871" t="s">
        <v>427</v>
      </c>
    </row>
    <row r="872" spans="1:30">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c r="Q872" t="s">
        <v>7254</v>
      </c>
      <c r="R872" t="s">
        <v>7255</v>
      </c>
      <c r="S872" t="s">
        <v>5275</v>
      </c>
      <c r="T872">
        <v>-53.759999999999899</v>
      </c>
      <c r="U872">
        <v>-187.08199999999999</v>
      </c>
      <c r="V872" s="1">
        <v>-320.404</v>
      </c>
      <c r="W872">
        <v>-453.726</v>
      </c>
      <c r="X872" s="4">
        <v>5692</v>
      </c>
      <c r="Y872" t="s">
        <v>7256</v>
      </c>
      <c r="Z872" t="s">
        <v>7257</v>
      </c>
      <c r="AA872" t="s">
        <v>7258</v>
      </c>
      <c r="AB872" t="s">
        <v>7259</v>
      </c>
      <c r="AC872" t="s">
        <v>7260</v>
      </c>
      <c r="AD872" t="s">
        <v>7261</v>
      </c>
    </row>
    <row r="873" spans="1:30">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c r="Q873" t="s">
        <v>13586</v>
      </c>
      <c r="R873" t="s">
        <v>7265</v>
      </c>
      <c r="S873" t="s">
        <v>4856</v>
      </c>
      <c r="T873">
        <v>-83.075000000000003</v>
      </c>
      <c r="U873">
        <v>-184.18</v>
      </c>
      <c r="V873" s="1">
        <v>-285.28500000000003</v>
      </c>
      <c r="W873">
        <v>-386.39</v>
      </c>
      <c r="X873" s="4">
        <v>21</v>
      </c>
      <c r="Y873" t="s">
        <v>7266</v>
      </c>
      <c r="Z873" t="s">
        <v>7267</v>
      </c>
      <c r="AA873" t="s">
        <v>7268</v>
      </c>
      <c r="AB873" t="s">
        <v>7269</v>
      </c>
      <c r="AC873" t="s">
        <v>7270</v>
      </c>
      <c r="AD873" t="s">
        <v>7271</v>
      </c>
    </row>
    <row r="874" spans="1:30">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c r="Q874" t="s">
        <v>7274</v>
      </c>
      <c r="R874" t="s">
        <v>7275</v>
      </c>
      <c r="S874" t="s">
        <v>5904</v>
      </c>
      <c r="T874" s="2">
        <v>7401</v>
      </c>
      <c r="U874" s="2">
        <v>10102</v>
      </c>
      <c r="V874" s="1">
        <v>7.03</v>
      </c>
      <c r="W874">
        <v>10.26</v>
      </c>
      <c r="X874" s="4">
        <v>1880</v>
      </c>
      <c r="Y874" t="s">
        <v>7276</v>
      </c>
      <c r="Z874" t="s">
        <v>7277</v>
      </c>
      <c r="AA874" t="s">
        <v>7278</v>
      </c>
      <c r="AB874" t="s">
        <v>7279</v>
      </c>
      <c r="AC874" t="s">
        <v>7280</v>
      </c>
      <c r="AD874" t="s">
        <v>7281</v>
      </c>
    </row>
    <row r="875" spans="1:30">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c r="Q875" t="s">
        <v>7284</v>
      </c>
      <c r="R875" t="s">
        <v>7285</v>
      </c>
      <c r="S875" t="s">
        <v>7286</v>
      </c>
      <c r="T875" s="2">
        <v>4666.92</v>
      </c>
      <c r="U875" s="3">
        <v>5000.88</v>
      </c>
      <c r="V875" s="1">
        <v>6.92</v>
      </c>
      <c r="W875">
        <v>10.34</v>
      </c>
      <c r="X875" s="4">
        <v>21762</v>
      </c>
      <c r="Y875" t="s">
        <v>7287</v>
      </c>
      <c r="Z875" t="s">
        <v>7288</v>
      </c>
      <c r="AA875" t="s">
        <v>7289</v>
      </c>
      <c r="AB875" t="s">
        <v>7290</v>
      </c>
      <c r="AC875" t="s">
        <v>7291</v>
      </c>
      <c r="AD875" t="s">
        <v>7292</v>
      </c>
    </row>
    <row r="876" spans="1:30">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c r="Q876" t="s">
        <v>13587</v>
      </c>
      <c r="R876" t="s">
        <v>7296</v>
      </c>
      <c r="S876" t="s">
        <v>5443</v>
      </c>
      <c r="T876">
        <v>2701</v>
      </c>
      <c r="U876" s="2">
        <v>3602</v>
      </c>
      <c r="V876" s="1">
        <v>7.7</v>
      </c>
      <c r="W876">
        <v>11.3</v>
      </c>
      <c r="X876" s="4">
        <v>22375</v>
      </c>
      <c r="Y876" t="s">
        <v>7297</v>
      </c>
      <c r="Z876" t="s">
        <v>7298</v>
      </c>
      <c r="AA876" t="s">
        <v>7299</v>
      </c>
      <c r="AB876" t="s">
        <v>13588</v>
      </c>
      <c r="AC876" t="s">
        <v>7301</v>
      </c>
      <c r="AD876" t="s">
        <v>7302</v>
      </c>
    </row>
    <row r="877" spans="1:30">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c r="Q877" t="s">
        <v>13589</v>
      </c>
      <c r="R877" t="s">
        <v>7306</v>
      </c>
      <c r="S877" t="s">
        <v>5358</v>
      </c>
      <c r="T877">
        <v>-144.65</v>
      </c>
      <c r="U877">
        <v>-331.93000000000097</v>
      </c>
      <c r="V877" s="1">
        <v>-519.21</v>
      </c>
      <c r="W877">
        <v>-706.49</v>
      </c>
      <c r="X877" s="4">
        <v>2453</v>
      </c>
      <c r="Y877" t="s">
        <v>7307</v>
      </c>
      <c r="Z877" t="s">
        <v>7308</v>
      </c>
      <c r="AA877" t="s">
        <v>7309</v>
      </c>
      <c r="AB877" t="s">
        <v>7310</v>
      </c>
      <c r="AC877" t="s">
        <v>7311</v>
      </c>
      <c r="AD877" t="s">
        <v>7312</v>
      </c>
    </row>
    <row r="878" spans="1:30">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c r="Q878" t="s">
        <v>7315</v>
      </c>
      <c r="R878" t="s">
        <v>7316</v>
      </c>
      <c r="S878" t="s">
        <v>4856</v>
      </c>
      <c r="T878" s="2">
        <v>6095</v>
      </c>
      <c r="U878" s="2">
        <v>7491</v>
      </c>
      <c r="V878" s="1">
        <v>8.5</v>
      </c>
      <c r="W878">
        <v>12.6</v>
      </c>
      <c r="X878" s="4">
        <v>13544</v>
      </c>
      <c r="Y878" t="s">
        <v>7317</v>
      </c>
      <c r="Z878" t="s">
        <v>7318</v>
      </c>
      <c r="AA878" t="s">
        <v>7319</v>
      </c>
      <c r="AB878" t="s">
        <v>7320</v>
      </c>
      <c r="AC878" t="s">
        <v>7321</v>
      </c>
      <c r="AD878" t="s">
        <v>7322</v>
      </c>
    </row>
    <row r="879" spans="1:30">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c r="Q879" t="s">
        <v>13590</v>
      </c>
      <c r="R879" t="s">
        <v>7326</v>
      </c>
      <c r="S879" t="s">
        <v>6577</v>
      </c>
      <c r="T879" s="2">
        <v>9090</v>
      </c>
      <c r="U879" s="2">
        <v>12690</v>
      </c>
      <c r="V879" s="1">
        <v>7.54</v>
      </c>
      <c r="W879">
        <v>10.98</v>
      </c>
      <c r="X879" s="4">
        <v>10976</v>
      </c>
      <c r="Y879" t="s">
        <v>7327</v>
      </c>
      <c r="Z879" t="s">
        <v>7328</v>
      </c>
      <c r="AA879" t="s">
        <v>7329</v>
      </c>
      <c r="AB879" t="s">
        <v>7330</v>
      </c>
      <c r="AC879" t="s">
        <v>7331</v>
      </c>
      <c r="AD879" t="s">
        <v>7332</v>
      </c>
    </row>
    <row r="880" spans="1:30">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c r="Q880" t="s">
        <v>7335</v>
      </c>
      <c r="R880" t="s">
        <v>7336</v>
      </c>
      <c r="S880" t="s">
        <v>6232</v>
      </c>
      <c r="T880">
        <v>-40.65</v>
      </c>
      <c r="U880">
        <v>-76.349999999999994</v>
      </c>
      <c r="V880" s="1">
        <v>-112.05</v>
      </c>
      <c r="W880">
        <v>-147.75</v>
      </c>
      <c r="X880" s="4">
        <v>3061</v>
      </c>
      <c r="Y880" t="s">
        <v>7337</v>
      </c>
      <c r="Z880" t="s">
        <v>7338</v>
      </c>
      <c r="AA880" t="s">
        <v>7339</v>
      </c>
      <c r="AB880" t="s">
        <v>7340</v>
      </c>
      <c r="AC880" t="s">
        <v>7341</v>
      </c>
      <c r="AD880" t="s">
        <v>7342</v>
      </c>
    </row>
    <row r="881" spans="1:30">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c r="Q881" t="s">
        <v>7345</v>
      </c>
      <c r="R881" t="s">
        <v>7346</v>
      </c>
      <c r="S881" t="s">
        <v>3066</v>
      </c>
      <c r="T881" s="2">
        <v>3981</v>
      </c>
      <c r="U881" s="2">
        <v>5172</v>
      </c>
      <c r="V881" s="1">
        <v>6.77</v>
      </c>
      <c r="W881">
        <v>9.94</v>
      </c>
      <c r="X881" s="4">
        <v>2272</v>
      </c>
      <c r="Y881" t="s">
        <v>7347</v>
      </c>
      <c r="Z881" t="s">
        <v>7348</v>
      </c>
      <c r="AA881" t="s">
        <v>7349</v>
      </c>
      <c r="AB881" t="s">
        <v>13591</v>
      </c>
      <c r="AC881" t="s">
        <v>7351</v>
      </c>
      <c r="AD881" t="s">
        <v>7352</v>
      </c>
    </row>
    <row r="882" spans="1:30">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c r="Q882" t="s">
        <v>13592</v>
      </c>
      <c r="R882" t="s">
        <v>7356</v>
      </c>
      <c r="S882" t="s">
        <v>6606</v>
      </c>
      <c r="T882">
        <v>-295.3</v>
      </c>
      <c r="U882">
        <v>-573.66</v>
      </c>
      <c r="V882" s="1">
        <v>-852.02</v>
      </c>
      <c r="W882">
        <v>-1130.3800000000001</v>
      </c>
      <c r="X882" s="4">
        <v>7601</v>
      </c>
      <c r="Y882" t="s">
        <v>7357</v>
      </c>
      <c r="Z882" t="s">
        <v>7358</v>
      </c>
      <c r="AA882" t="s">
        <v>7359</v>
      </c>
      <c r="AB882" t="s">
        <v>13593</v>
      </c>
      <c r="AC882" t="s">
        <v>7361</v>
      </c>
      <c r="AD882" t="s">
        <v>7362</v>
      </c>
    </row>
    <row r="883" spans="1:30">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c r="Q883" t="s">
        <v>13103</v>
      </c>
      <c r="R883" t="s">
        <v>446</v>
      </c>
      <c r="S883" t="s">
        <v>98</v>
      </c>
      <c r="T883">
        <v>1909</v>
      </c>
      <c r="U883" s="2">
        <v>2610</v>
      </c>
      <c r="V883" s="1">
        <v>7.62</v>
      </c>
      <c r="W883">
        <v>11.14</v>
      </c>
      <c r="X883" s="4">
        <v>8131</v>
      </c>
      <c r="Y883" t="s">
        <v>447</v>
      </c>
      <c r="Z883" t="s">
        <v>448</v>
      </c>
      <c r="AA883" t="s">
        <v>449</v>
      </c>
      <c r="AB883" t="s">
        <v>450</v>
      </c>
      <c r="AC883" t="s">
        <v>451</v>
      </c>
      <c r="AD883" t="s">
        <v>452</v>
      </c>
    </row>
    <row r="884" spans="1:30">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c r="Q884" t="s">
        <v>7367</v>
      </c>
      <c r="R884" t="s">
        <v>7368</v>
      </c>
      <c r="S884" t="s">
        <v>5358</v>
      </c>
      <c r="T884">
        <v>-207.73500000000001</v>
      </c>
      <c r="U884">
        <v>-423.73200000000003</v>
      </c>
      <c r="V884" s="1">
        <v>-639.72900000000004</v>
      </c>
      <c r="W884">
        <v>-855.726</v>
      </c>
      <c r="X884" s="4">
        <v>4219</v>
      </c>
      <c r="Y884" t="s">
        <v>7369</v>
      </c>
      <c r="Z884" t="s">
        <v>7370</v>
      </c>
      <c r="AA884" t="s">
        <v>7371</v>
      </c>
      <c r="AB884" t="s">
        <v>7372</v>
      </c>
      <c r="AC884" t="s">
        <v>7373</v>
      </c>
      <c r="AD884" t="s">
        <v>7374</v>
      </c>
    </row>
    <row r="885" spans="1:30">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c r="Q885" t="s">
        <v>7377</v>
      </c>
      <c r="R885" t="s">
        <v>7378</v>
      </c>
      <c r="S885" t="s">
        <v>4425</v>
      </c>
      <c r="T885" s="2">
        <v>6499</v>
      </c>
      <c r="U885" s="2">
        <v>8999</v>
      </c>
      <c r="V885" s="1">
        <v>7.77</v>
      </c>
      <c r="W885">
        <v>11.34</v>
      </c>
      <c r="X885" s="4">
        <v>42775</v>
      </c>
      <c r="Y885" t="s">
        <v>13594</v>
      </c>
      <c r="Z885" t="s">
        <v>7380</v>
      </c>
      <c r="AA885" t="s">
        <v>7381</v>
      </c>
      <c r="AB885" t="s">
        <v>7382</v>
      </c>
      <c r="AC885" t="s">
        <v>7383</v>
      </c>
      <c r="AD885" t="s">
        <v>13058</v>
      </c>
    </row>
    <row r="886" spans="1:30">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c r="Q886" t="s">
        <v>7386</v>
      </c>
      <c r="R886" t="s">
        <v>7387</v>
      </c>
      <c r="S886" t="s">
        <v>7068</v>
      </c>
      <c r="T886">
        <v>4449</v>
      </c>
      <c r="U886" s="2">
        <v>6399</v>
      </c>
      <c r="V886" s="1">
        <v>7.82</v>
      </c>
      <c r="W886">
        <v>11.34</v>
      </c>
      <c r="X886" s="4">
        <v>5556</v>
      </c>
      <c r="Y886" t="s">
        <v>7388</v>
      </c>
      <c r="Z886" t="s">
        <v>7389</v>
      </c>
      <c r="AA886" t="s">
        <v>7390</v>
      </c>
      <c r="AB886" t="s">
        <v>7391</v>
      </c>
      <c r="AC886" t="s">
        <v>7392</v>
      </c>
      <c r="AD886" t="s">
        <v>7393</v>
      </c>
    </row>
    <row r="887" spans="1:30">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c r="Q887" t="s">
        <v>13105</v>
      </c>
      <c r="R887" t="s">
        <v>472</v>
      </c>
      <c r="S887" t="s">
        <v>18</v>
      </c>
      <c r="T887">
        <v>-95.05</v>
      </c>
      <c r="U887">
        <v>-192.94</v>
      </c>
      <c r="V887" s="1">
        <v>-290.83</v>
      </c>
      <c r="W887">
        <v>-388.72</v>
      </c>
      <c r="X887" s="4">
        <v>92595</v>
      </c>
      <c r="Y887" t="s">
        <v>473</v>
      </c>
      <c r="Z887" t="s">
        <v>474</v>
      </c>
      <c r="AA887" t="s">
        <v>475</v>
      </c>
      <c r="AB887" t="s">
        <v>13106</v>
      </c>
      <c r="AC887" t="s">
        <v>477</v>
      </c>
      <c r="AD887" t="s">
        <v>478</v>
      </c>
    </row>
    <row r="888" spans="1:30">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c r="Q888" t="s">
        <v>7397</v>
      </c>
      <c r="R888" t="s">
        <v>7398</v>
      </c>
      <c r="S888" t="s">
        <v>4845</v>
      </c>
      <c r="T888" s="2">
        <v>1995</v>
      </c>
      <c r="U888" s="2">
        <v>2345</v>
      </c>
      <c r="V888" s="1">
        <v>8.99</v>
      </c>
      <c r="W888">
        <v>13.38</v>
      </c>
      <c r="X888" s="4">
        <v>12375</v>
      </c>
      <c r="Y888" t="s">
        <v>7399</v>
      </c>
      <c r="Z888" t="s">
        <v>7400</v>
      </c>
      <c r="AA888" t="s">
        <v>7401</v>
      </c>
      <c r="AB888" t="s">
        <v>13595</v>
      </c>
      <c r="AC888" t="s">
        <v>7403</v>
      </c>
      <c r="AD888" t="s">
        <v>7404</v>
      </c>
    </row>
    <row r="889" spans="1:30">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c r="Q889" t="s">
        <v>13596</v>
      </c>
      <c r="R889" t="s">
        <v>7408</v>
      </c>
      <c r="S889" t="s">
        <v>5347</v>
      </c>
      <c r="T889">
        <v>-150.5</v>
      </c>
      <c r="U889">
        <v>-273.14999999999998</v>
      </c>
      <c r="V889" s="1">
        <v>-395.8</v>
      </c>
      <c r="W889">
        <v>-518.45000000000005</v>
      </c>
      <c r="X889" s="4">
        <v>5882</v>
      </c>
      <c r="Y889" t="s">
        <v>7409</v>
      </c>
      <c r="Z889" t="s">
        <v>7410</v>
      </c>
      <c r="AA889" t="s">
        <v>7411</v>
      </c>
      <c r="AB889" t="s">
        <v>7412</v>
      </c>
      <c r="AC889" t="s">
        <v>7413</v>
      </c>
      <c r="AD889" t="s">
        <v>7414</v>
      </c>
    </row>
    <row r="890" spans="1:30">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c r="Q890" t="s">
        <v>13398</v>
      </c>
      <c r="R890" t="s">
        <v>4449</v>
      </c>
      <c r="S890" t="s">
        <v>4450</v>
      </c>
      <c r="T890">
        <v>-70.2</v>
      </c>
      <c r="U890">
        <v>-128.51</v>
      </c>
      <c r="V890" s="1">
        <v>-186.82</v>
      </c>
      <c r="W890">
        <v>-245.13</v>
      </c>
      <c r="X890" s="4">
        <v>10833</v>
      </c>
      <c r="Y890" t="s">
        <v>4451</v>
      </c>
      <c r="Z890" t="s">
        <v>4452</v>
      </c>
      <c r="AA890" t="s">
        <v>4453</v>
      </c>
      <c r="AB890" t="s">
        <v>4454</v>
      </c>
      <c r="AC890" t="s">
        <v>4455</v>
      </c>
      <c r="AD890" t="s">
        <v>4456</v>
      </c>
    </row>
    <row r="891" spans="1:30">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c r="Q891" t="s">
        <v>7419</v>
      </c>
      <c r="R891" t="s">
        <v>7420</v>
      </c>
      <c r="S891" t="s">
        <v>5102</v>
      </c>
      <c r="T891" s="2">
        <v>1849</v>
      </c>
      <c r="U891" s="2">
        <v>2199</v>
      </c>
      <c r="V891" s="1">
        <v>7.97</v>
      </c>
      <c r="W891">
        <v>11.84</v>
      </c>
      <c r="X891" s="4">
        <v>10443</v>
      </c>
      <c r="Y891" t="s">
        <v>7421</v>
      </c>
      <c r="Z891" t="s">
        <v>7422</v>
      </c>
      <c r="AA891" t="s">
        <v>7423</v>
      </c>
      <c r="AB891" t="s">
        <v>13597</v>
      </c>
      <c r="AC891" t="s">
        <v>7425</v>
      </c>
      <c r="AD891" t="s">
        <v>7426</v>
      </c>
    </row>
    <row r="892" spans="1:30">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c r="Q892" t="s">
        <v>7429</v>
      </c>
      <c r="R892" t="s">
        <v>7430</v>
      </c>
      <c r="S892" t="s">
        <v>4876</v>
      </c>
      <c r="T892">
        <v>2099</v>
      </c>
      <c r="U892" s="2">
        <v>2899</v>
      </c>
      <c r="V892" s="1">
        <v>8.3800000000000008</v>
      </c>
      <c r="W892">
        <v>12.26</v>
      </c>
      <c r="X892" s="4">
        <v>434</v>
      </c>
      <c r="Y892" t="s">
        <v>7431</v>
      </c>
      <c r="Z892" t="s">
        <v>7432</v>
      </c>
      <c r="AA892" t="s">
        <v>7433</v>
      </c>
      <c r="AB892" t="s">
        <v>7434</v>
      </c>
      <c r="AC892" t="s">
        <v>7435</v>
      </c>
      <c r="AD892" t="s">
        <v>7436</v>
      </c>
    </row>
    <row r="893" spans="1:30">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c r="Q893" t="s">
        <v>7439</v>
      </c>
      <c r="R893" t="s">
        <v>7440</v>
      </c>
      <c r="S893" t="s">
        <v>3066</v>
      </c>
      <c r="T893">
        <v>7399</v>
      </c>
      <c r="U893" s="2">
        <v>10599</v>
      </c>
      <c r="V893" s="1">
        <v>6.24</v>
      </c>
      <c r="W893">
        <v>8.98</v>
      </c>
      <c r="X893" s="4">
        <v>1913</v>
      </c>
      <c r="Y893" t="s">
        <v>7441</v>
      </c>
      <c r="Z893" t="s">
        <v>7442</v>
      </c>
      <c r="AA893" t="s">
        <v>7443</v>
      </c>
      <c r="AB893" t="s">
        <v>7444</v>
      </c>
      <c r="AC893" t="s">
        <v>7445</v>
      </c>
      <c r="AD893" t="s">
        <v>7446</v>
      </c>
    </row>
    <row r="894" spans="1:30">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c r="Q894" t="s">
        <v>13598</v>
      </c>
      <c r="R894" t="s">
        <v>7450</v>
      </c>
      <c r="S894" t="s">
        <v>6733</v>
      </c>
      <c r="T894" s="2">
        <v>6291</v>
      </c>
      <c r="U894" s="2">
        <v>8582</v>
      </c>
      <c r="V894" s="1">
        <v>8.23</v>
      </c>
      <c r="W894">
        <v>12.06</v>
      </c>
      <c r="X894" s="4">
        <v>3029</v>
      </c>
      <c r="Y894" t="s">
        <v>7451</v>
      </c>
      <c r="Z894" t="s">
        <v>7452</v>
      </c>
      <c r="AA894" t="s">
        <v>7453</v>
      </c>
      <c r="AB894" t="s">
        <v>7454</v>
      </c>
      <c r="AC894" t="s">
        <v>7455</v>
      </c>
      <c r="AD894" t="s">
        <v>7456</v>
      </c>
    </row>
    <row r="895" spans="1:30">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c r="Q895" t="s">
        <v>13599</v>
      </c>
      <c r="R895" t="s">
        <v>7460</v>
      </c>
      <c r="S895" t="s">
        <v>5058</v>
      </c>
      <c r="T895">
        <v>-120.8</v>
      </c>
      <c r="U895">
        <v>-219.54</v>
      </c>
      <c r="V895" s="1">
        <v>-318.27999999999997</v>
      </c>
      <c r="W895">
        <v>-417.02</v>
      </c>
      <c r="X895" s="4">
        <v>2628</v>
      </c>
      <c r="Y895" t="s">
        <v>13600</v>
      </c>
      <c r="Z895" t="s">
        <v>7462</v>
      </c>
      <c r="AA895" t="s">
        <v>7463</v>
      </c>
      <c r="AB895" t="s">
        <v>7464</v>
      </c>
      <c r="AC895" t="s">
        <v>7465</v>
      </c>
      <c r="AD895" t="s">
        <v>7466</v>
      </c>
    </row>
    <row r="896" spans="1:30">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c r="Q896" t="s">
        <v>13107</v>
      </c>
      <c r="R896" t="s">
        <v>482</v>
      </c>
      <c r="S896" t="s">
        <v>98</v>
      </c>
      <c r="T896" s="2">
        <v>3199</v>
      </c>
      <c r="U896" s="2">
        <v>4199</v>
      </c>
      <c r="V896" s="1">
        <v>8.35</v>
      </c>
      <c r="W896">
        <v>12.3</v>
      </c>
      <c r="X896" s="4">
        <v>24780</v>
      </c>
      <c r="Y896" t="s">
        <v>483</v>
      </c>
      <c r="Z896" t="s">
        <v>484</v>
      </c>
      <c r="AA896" t="s">
        <v>485</v>
      </c>
      <c r="AB896" t="s">
        <v>13108</v>
      </c>
      <c r="AC896" t="s">
        <v>487</v>
      </c>
      <c r="AD896" t="s">
        <v>488</v>
      </c>
    </row>
    <row r="897" spans="1:30">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c r="Q897" t="s">
        <v>7470</v>
      </c>
      <c r="R897" t="s">
        <v>7471</v>
      </c>
      <c r="S897" t="s">
        <v>7472</v>
      </c>
      <c r="T897">
        <v>-40.549999999999997</v>
      </c>
      <c r="U897">
        <v>-76.22</v>
      </c>
      <c r="V897" s="1">
        <v>-111.89</v>
      </c>
      <c r="W897">
        <v>-147.56</v>
      </c>
      <c r="X897" s="4">
        <v>10718</v>
      </c>
      <c r="Y897" t="s">
        <v>13601</v>
      </c>
      <c r="Z897" t="s">
        <v>7474</v>
      </c>
      <c r="AA897" t="s">
        <v>7475</v>
      </c>
      <c r="AB897" t="s">
        <v>7476</v>
      </c>
      <c r="AC897" t="s">
        <v>7477</v>
      </c>
      <c r="AD897" t="s">
        <v>7478</v>
      </c>
    </row>
    <row r="898" spans="1:30">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c r="Q898" t="s">
        <v>7481</v>
      </c>
      <c r="R898" t="s">
        <v>7482</v>
      </c>
      <c r="S898" t="s">
        <v>3867</v>
      </c>
      <c r="T898" s="2">
        <v>9973</v>
      </c>
      <c r="U898" s="2">
        <v>13947</v>
      </c>
      <c r="V898" s="1">
        <v>7.74</v>
      </c>
      <c r="W898">
        <v>11.28</v>
      </c>
      <c r="X898" s="4">
        <v>6233</v>
      </c>
      <c r="Y898" t="s">
        <v>7483</v>
      </c>
      <c r="Z898" t="s">
        <v>7484</v>
      </c>
      <c r="AA898" t="s">
        <v>7485</v>
      </c>
      <c r="AB898" t="s">
        <v>7486</v>
      </c>
      <c r="AC898" t="s">
        <v>7487</v>
      </c>
      <c r="AD898" t="s">
        <v>7488</v>
      </c>
    </row>
    <row r="899" spans="1:30">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c r="Q899" t="s">
        <v>7491</v>
      </c>
      <c r="R899" t="s">
        <v>7492</v>
      </c>
      <c r="S899" t="s">
        <v>5336</v>
      </c>
      <c r="T899" s="2">
        <v>2495</v>
      </c>
      <c r="U899" s="2">
        <v>2995</v>
      </c>
      <c r="V899" s="1">
        <v>8.75</v>
      </c>
      <c r="W899">
        <v>13</v>
      </c>
      <c r="X899" s="4">
        <v>10541</v>
      </c>
      <c r="Y899" t="s">
        <v>7493</v>
      </c>
      <c r="Z899" t="s">
        <v>7494</v>
      </c>
      <c r="AA899" t="s">
        <v>7495</v>
      </c>
      <c r="AB899" t="s">
        <v>7496</v>
      </c>
      <c r="AC899" t="s">
        <v>7497</v>
      </c>
      <c r="AD899" t="s">
        <v>7498</v>
      </c>
    </row>
    <row r="900" spans="1:30">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c r="Q900" t="s">
        <v>496</v>
      </c>
      <c r="R900" t="s">
        <v>497</v>
      </c>
      <c r="S900" t="s">
        <v>18</v>
      </c>
      <c r="T900">
        <v>3401</v>
      </c>
      <c r="U900" s="2">
        <v>4702</v>
      </c>
      <c r="V900" s="1">
        <v>7.98</v>
      </c>
      <c r="W900">
        <v>11.66</v>
      </c>
      <c r="X900" s="4">
        <v>8188</v>
      </c>
      <c r="Y900" t="s">
        <v>498</v>
      </c>
      <c r="Z900" t="s">
        <v>499</v>
      </c>
      <c r="AA900" t="s">
        <v>500</v>
      </c>
      <c r="AB900" t="s">
        <v>13109</v>
      </c>
      <c r="AC900" t="s">
        <v>502</v>
      </c>
      <c r="AD900" t="s">
        <v>503</v>
      </c>
    </row>
    <row r="901" spans="1:30">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c r="Q901" t="s">
        <v>7503</v>
      </c>
      <c r="R901" t="s">
        <v>7504</v>
      </c>
      <c r="S901" t="s">
        <v>5515</v>
      </c>
      <c r="T901">
        <v>1499</v>
      </c>
      <c r="U901" s="2">
        <v>1799</v>
      </c>
      <c r="V901" s="1">
        <v>7.35</v>
      </c>
      <c r="W901">
        <v>10.9</v>
      </c>
      <c r="X901" s="4">
        <v>10751</v>
      </c>
      <c r="Y901" t="s">
        <v>7505</v>
      </c>
      <c r="Z901" t="s">
        <v>7506</v>
      </c>
      <c r="AA901" t="s">
        <v>7507</v>
      </c>
      <c r="AB901" t="s">
        <v>7508</v>
      </c>
      <c r="AC901" t="s">
        <v>7509</v>
      </c>
      <c r="AD901" t="s">
        <v>7510</v>
      </c>
    </row>
    <row r="902" spans="1:30">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c r="Q902" t="s">
        <v>7513</v>
      </c>
      <c r="R902" t="s">
        <v>7514</v>
      </c>
      <c r="S902" t="s">
        <v>7515</v>
      </c>
      <c r="T902">
        <v>-170.275000000001</v>
      </c>
      <c r="U902">
        <v>-373.64</v>
      </c>
      <c r="V902" s="1">
        <v>-577.005</v>
      </c>
      <c r="W902">
        <v>-780.37</v>
      </c>
      <c r="X902" s="4">
        <v>817</v>
      </c>
      <c r="Y902" t="s">
        <v>7516</v>
      </c>
      <c r="Z902" t="s">
        <v>7517</v>
      </c>
      <c r="AA902" t="s">
        <v>7518</v>
      </c>
      <c r="AB902" t="s">
        <v>13602</v>
      </c>
      <c r="AC902" t="s">
        <v>7520</v>
      </c>
      <c r="AD902" t="s">
        <v>7521</v>
      </c>
    </row>
    <row r="903" spans="1:30">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c r="Q903" t="s">
        <v>7524</v>
      </c>
      <c r="R903" t="s">
        <v>7525</v>
      </c>
      <c r="S903" t="s">
        <v>2979</v>
      </c>
      <c r="T903">
        <v>4098</v>
      </c>
      <c r="U903" s="2">
        <v>5697</v>
      </c>
      <c r="V903" s="1">
        <v>7.36</v>
      </c>
      <c r="W903">
        <v>10.72</v>
      </c>
      <c r="X903" s="4">
        <v>36384</v>
      </c>
      <c r="Y903" t="s">
        <v>7526</v>
      </c>
      <c r="Z903" t="s">
        <v>4564</v>
      </c>
      <c r="AA903" t="s">
        <v>4565</v>
      </c>
      <c r="AB903" t="s">
        <v>4566</v>
      </c>
      <c r="AC903" t="s">
        <v>4567</v>
      </c>
      <c r="AD903" t="s">
        <v>4568</v>
      </c>
    </row>
    <row r="904" spans="1:30">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c r="Q904" t="s">
        <v>7529</v>
      </c>
      <c r="R904" t="s">
        <v>7530</v>
      </c>
      <c r="S904" t="s">
        <v>5904</v>
      </c>
      <c r="T904" s="2">
        <v>5490</v>
      </c>
      <c r="U904" s="2">
        <v>6990</v>
      </c>
      <c r="V904" s="1">
        <v>7.82</v>
      </c>
      <c r="W904">
        <v>11.54</v>
      </c>
      <c r="X904" s="4">
        <v>3606</v>
      </c>
      <c r="Y904" t="s">
        <v>7531</v>
      </c>
      <c r="Z904" t="s">
        <v>7532</v>
      </c>
      <c r="AA904" t="s">
        <v>7533</v>
      </c>
      <c r="AB904" t="s">
        <v>13603</v>
      </c>
      <c r="AC904" t="s">
        <v>7535</v>
      </c>
      <c r="AD904" t="s">
        <v>7536</v>
      </c>
    </row>
    <row r="905" spans="1:30">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c r="Q905" t="s">
        <v>7539</v>
      </c>
      <c r="R905" t="s">
        <v>13604</v>
      </c>
      <c r="S905" t="s">
        <v>5531</v>
      </c>
      <c r="T905">
        <v>-53.39</v>
      </c>
      <c r="U905">
        <v>-106.828</v>
      </c>
      <c r="V905" s="1">
        <v>-160.26599999999999</v>
      </c>
      <c r="W905">
        <v>-213.70400000000001</v>
      </c>
      <c r="X905" s="4">
        <v>357</v>
      </c>
      <c r="Y905" t="s">
        <v>7541</v>
      </c>
      <c r="Z905" t="s">
        <v>7542</v>
      </c>
      <c r="AA905" t="s">
        <v>7543</v>
      </c>
      <c r="AB905" t="s">
        <v>7544</v>
      </c>
      <c r="AC905" t="s">
        <v>13605</v>
      </c>
      <c r="AD905" t="s">
        <v>7546</v>
      </c>
    </row>
    <row r="906" spans="1:30">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c r="Q906" t="s">
        <v>7549</v>
      </c>
      <c r="R906" t="s">
        <v>7550</v>
      </c>
      <c r="S906" t="s">
        <v>5347</v>
      </c>
      <c r="T906">
        <v>-95.534999999999997</v>
      </c>
      <c r="U906">
        <v>-177.202</v>
      </c>
      <c r="V906" s="1">
        <v>-258.86900000000003</v>
      </c>
      <c r="W906">
        <v>-340.536</v>
      </c>
      <c r="X906" s="4">
        <v>10170</v>
      </c>
      <c r="Y906" t="s">
        <v>13606</v>
      </c>
      <c r="Z906" t="s">
        <v>7552</v>
      </c>
      <c r="AA906" t="s">
        <v>7553</v>
      </c>
      <c r="AB906" t="s">
        <v>7554</v>
      </c>
      <c r="AC906" t="s">
        <v>7555</v>
      </c>
      <c r="AD906" t="s">
        <v>7556</v>
      </c>
    </row>
    <row r="907" spans="1:30">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c r="Q907" t="s">
        <v>7559</v>
      </c>
      <c r="R907" t="s">
        <v>7560</v>
      </c>
      <c r="S907" t="s">
        <v>6908</v>
      </c>
      <c r="T907" s="2">
        <v>4343</v>
      </c>
      <c r="U907" s="2">
        <v>5890</v>
      </c>
      <c r="V907" s="1">
        <v>8.25</v>
      </c>
      <c r="W907">
        <v>12.1</v>
      </c>
      <c r="X907" s="4">
        <v>4598</v>
      </c>
      <c r="Y907" t="s">
        <v>7561</v>
      </c>
      <c r="Z907" t="s">
        <v>7562</v>
      </c>
      <c r="AA907" t="s">
        <v>7563</v>
      </c>
      <c r="AB907" t="s">
        <v>13607</v>
      </c>
      <c r="AC907" t="s">
        <v>7565</v>
      </c>
      <c r="AD907" t="s">
        <v>7566</v>
      </c>
    </row>
    <row r="908" spans="1:30">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c r="Q908" t="s">
        <v>7569</v>
      </c>
      <c r="R908" t="s">
        <v>7570</v>
      </c>
      <c r="S908" t="s">
        <v>7571</v>
      </c>
      <c r="T908">
        <v>-320.82499999999999</v>
      </c>
      <c r="U908">
        <v>-614.34</v>
      </c>
      <c r="V908" s="1">
        <v>-907.85500000000002</v>
      </c>
      <c r="W908">
        <v>-1201.3699999999999</v>
      </c>
      <c r="X908" s="4">
        <v>7222</v>
      </c>
      <c r="Y908" t="s">
        <v>7572</v>
      </c>
      <c r="Z908" t="s">
        <v>7573</v>
      </c>
      <c r="AA908" t="s">
        <v>7574</v>
      </c>
      <c r="AB908" t="s">
        <v>7575</v>
      </c>
      <c r="AC908" t="s">
        <v>7576</v>
      </c>
      <c r="AD908" t="s">
        <v>7577</v>
      </c>
    </row>
    <row r="909" spans="1:30">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c r="Q909" t="s">
        <v>7580</v>
      </c>
      <c r="R909" t="s">
        <v>7581</v>
      </c>
      <c r="S909" t="s">
        <v>7582</v>
      </c>
      <c r="T909" s="2">
        <v>4349</v>
      </c>
      <c r="U909" s="2">
        <v>5199</v>
      </c>
      <c r="V909" s="1">
        <v>8.76</v>
      </c>
      <c r="W909">
        <v>13.02</v>
      </c>
      <c r="X909" s="4">
        <v>1271</v>
      </c>
      <c r="Y909" t="s">
        <v>7583</v>
      </c>
      <c r="Z909" t="s">
        <v>7584</v>
      </c>
      <c r="AA909" t="s">
        <v>7585</v>
      </c>
      <c r="AB909" t="s">
        <v>7586</v>
      </c>
      <c r="AC909" t="s">
        <v>7587</v>
      </c>
      <c r="AD909" t="s">
        <v>7588</v>
      </c>
    </row>
    <row r="910" spans="1:30">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c r="Q910" t="s">
        <v>13110</v>
      </c>
      <c r="R910" t="s">
        <v>517</v>
      </c>
      <c r="S910" t="s">
        <v>18</v>
      </c>
      <c r="T910">
        <v>-95.184999999999903</v>
      </c>
      <c r="U910">
        <v>-188.512</v>
      </c>
      <c r="V910" s="1">
        <v>-281.839</v>
      </c>
      <c r="W910">
        <v>-375.166</v>
      </c>
      <c r="X910" s="4">
        <v>314</v>
      </c>
      <c r="Y910" t="s">
        <v>518</v>
      </c>
      <c r="Z910" t="s">
        <v>519</v>
      </c>
      <c r="AA910" t="s">
        <v>520</v>
      </c>
      <c r="AB910" t="s">
        <v>521</v>
      </c>
      <c r="AC910" t="s">
        <v>522</v>
      </c>
      <c r="AD910" t="s">
        <v>523</v>
      </c>
    </row>
    <row r="911" spans="1:30">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c r="Q911" t="s">
        <v>7593</v>
      </c>
      <c r="R911" t="s">
        <v>7594</v>
      </c>
      <c r="S911" t="s">
        <v>5262</v>
      </c>
      <c r="T911">
        <v>-293.51</v>
      </c>
      <c r="U911">
        <v>-543.27200000000005</v>
      </c>
      <c r="V911" s="1">
        <v>-793.03399999999999</v>
      </c>
      <c r="W911">
        <v>-1042.796</v>
      </c>
      <c r="X911" s="4">
        <v>3219</v>
      </c>
      <c r="Y911" t="s">
        <v>7595</v>
      </c>
      <c r="Z911" t="s">
        <v>7596</v>
      </c>
      <c r="AA911" t="s">
        <v>7597</v>
      </c>
      <c r="AB911" t="s">
        <v>7598</v>
      </c>
      <c r="AC911" t="s">
        <v>7599</v>
      </c>
      <c r="AD911" t="s">
        <v>7600</v>
      </c>
    </row>
    <row r="912" spans="1:30">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c r="Q912" t="s">
        <v>7603</v>
      </c>
      <c r="R912" t="s">
        <v>7604</v>
      </c>
      <c r="S912" t="s">
        <v>2948</v>
      </c>
      <c r="T912" s="2">
        <v>9499</v>
      </c>
      <c r="U912" s="2">
        <v>12999</v>
      </c>
      <c r="V912" s="1">
        <v>7.62</v>
      </c>
      <c r="W912">
        <v>11.14</v>
      </c>
      <c r="X912" s="4">
        <v>38879</v>
      </c>
      <c r="Y912" t="s">
        <v>7605</v>
      </c>
      <c r="Z912" t="s">
        <v>4416</v>
      </c>
      <c r="AA912" t="s">
        <v>4417</v>
      </c>
      <c r="AB912" t="s">
        <v>13394</v>
      </c>
      <c r="AC912" t="s">
        <v>13395</v>
      </c>
      <c r="AD912" t="s">
        <v>4420</v>
      </c>
    </row>
    <row r="913" spans="1:30">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c r="Q913" t="s">
        <v>7608</v>
      </c>
      <c r="R913" t="s">
        <v>7609</v>
      </c>
      <c r="S913" t="s">
        <v>7610</v>
      </c>
      <c r="T913" s="2">
        <v>19999</v>
      </c>
      <c r="U913" s="2">
        <v>27499</v>
      </c>
      <c r="V913" s="1">
        <v>7.8</v>
      </c>
      <c r="W913">
        <v>11.4</v>
      </c>
      <c r="X913" s="4">
        <v>4541</v>
      </c>
      <c r="Y913" t="s">
        <v>7611</v>
      </c>
      <c r="Z913" t="s">
        <v>7612</v>
      </c>
      <c r="AA913" t="s">
        <v>7613</v>
      </c>
      <c r="AB913" t="s">
        <v>7614</v>
      </c>
      <c r="AC913" t="s">
        <v>7615</v>
      </c>
      <c r="AD913" t="s">
        <v>7616</v>
      </c>
    </row>
    <row r="914" spans="1:30">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c r="Q914" t="s">
        <v>13608</v>
      </c>
      <c r="R914" t="s">
        <v>7620</v>
      </c>
      <c r="S914" t="s">
        <v>3066</v>
      </c>
      <c r="T914">
        <v>2181</v>
      </c>
      <c r="U914" s="2">
        <v>3072</v>
      </c>
      <c r="V914" s="1">
        <v>7.71</v>
      </c>
      <c r="W914">
        <v>11.22</v>
      </c>
      <c r="X914" s="4">
        <v>76042</v>
      </c>
      <c r="Y914" t="s">
        <v>7621</v>
      </c>
      <c r="Z914" t="s">
        <v>7622</v>
      </c>
      <c r="AA914" t="s">
        <v>7623</v>
      </c>
      <c r="AB914" t="s">
        <v>7624</v>
      </c>
      <c r="AC914" t="s">
        <v>7625</v>
      </c>
      <c r="AD914" t="s">
        <v>7626</v>
      </c>
    </row>
    <row r="915" spans="1:30">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c r="Q915" t="s">
        <v>7629</v>
      </c>
      <c r="R915" t="s">
        <v>13609</v>
      </c>
      <c r="S915" t="s">
        <v>5531</v>
      </c>
      <c r="T915">
        <v>-53.49</v>
      </c>
      <c r="U915">
        <v>-106.958</v>
      </c>
      <c r="V915" s="1">
        <v>-160.42599999999999</v>
      </c>
      <c r="W915">
        <v>-213.89400000000001</v>
      </c>
      <c r="X915" s="4">
        <v>485</v>
      </c>
      <c r="Y915" t="s">
        <v>7631</v>
      </c>
      <c r="Z915" t="s">
        <v>7632</v>
      </c>
      <c r="AA915" t="s">
        <v>7633</v>
      </c>
      <c r="AB915" t="s">
        <v>13610</v>
      </c>
      <c r="AC915" t="s">
        <v>7635</v>
      </c>
      <c r="AD915" t="s">
        <v>7636</v>
      </c>
    </row>
    <row r="916" spans="1:30">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c r="Q916" t="s">
        <v>7639</v>
      </c>
      <c r="R916" t="s">
        <v>7640</v>
      </c>
      <c r="S916" t="s">
        <v>5904</v>
      </c>
      <c r="T916" s="2">
        <v>7499</v>
      </c>
      <c r="U916" s="2">
        <v>8999</v>
      </c>
      <c r="V916" s="1">
        <v>8.35</v>
      </c>
      <c r="W916">
        <v>12.4</v>
      </c>
      <c r="X916" s="4">
        <v>44696</v>
      </c>
      <c r="Y916" t="s">
        <v>7641</v>
      </c>
      <c r="Z916" t="s">
        <v>7642</v>
      </c>
      <c r="AA916" t="s">
        <v>7643</v>
      </c>
      <c r="AB916" t="s">
        <v>13611</v>
      </c>
      <c r="AC916" t="s">
        <v>7645</v>
      </c>
      <c r="AD916" t="s">
        <v>7646</v>
      </c>
    </row>
    <row r="917" spans="1:30">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c r="Q917" t="s">
        <v>13612</v>
      </c>
      <c r="R917" t="s">
        <v>7650</v>
      </c>
      <c r="S917" t="s">
        <v>6103</v>
      </c>
      <c r="T917">
        <v>-161.13</v>
      </c>
      <c r="U917">
        <v>-308.88600000000002</v>
      </c>
      <c r="V917" s="1">
        <v>-456.642</v>
      </c>
      <c r="W917">
        <v>-604.39800000000002</v>
      </c>
      <c r="X917" s="4">
        <v>8566</v>
      </c>
      <c r="Y917" t="s">
        <v>7651</v>
      </c>
      <c r="Z917" t="s">
        <v>7652</v>
      </c>
      <c r="AA917" t="s">
        <v>7653</v>
      </c>
      <c r="AB917" t="s">
        <v>7654</v>
      </c>
      <c r="AC917" t="s">
        <v>7655</v>
      </c>
      <c r="AD917" t="s">
        <v>7656</v>
      </c>
    </row>
    <row r="918" spans="1:30">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c r="Q918" t="s">
        <v>7659</v>
      </c>
      <c r="R918" t="s">
        <v>7660</v>
      </c>
      <c r="S918" t="s">
        <v>5454</v>
      </c>
      <c r="T918">
        <v>4349</v>
      </c>
      <c r="U918" s="2">
        <v>6199</v>
      </c>
      <c r="V918" s="1">
        <v>7.06</v>
      </c>
      <c r="W918">
        <v>10.220000000000001</v>
      </c>
      <c r="X918" s="4">
        <v>13049</v>
      </c>
      <c r="Y918" t="s">
        <v>7661</v>
      </c>
      <c r="Z918" t="s">
        <v>7662</v>
      </c>
      <c r="AA918" t="s">
        <v>7663</v>
      </c>
      <c r="AB918" t="s">
        <v>7664</v>
      </c>
      <c r="AC918" t="s">
        <v>7665</v>
      </c>
      <c r="AD918" t="s">
        <v>13059</v>
      </c>
    </row>
    <row r="919" spans="1:30">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c r="Q919" t="s">
        <v>7668</v>
      </c>
      <c r="R919" t="s">
        <v>7669</v>
      </c>
      <c r="S919" t="s">
        <v>5996</v>
      </c>
      <c r="T919" s="2">
        <v>1964</v>
      </c>
      <c r="U919" s="2">
        <v>2329</v>
      </c>
      <c r="V919" s="1">
        <v>8.77</v>
      </c>
      <c r="W919">
        <v>13.04</v>
      </c>
      <c r="X919" s="4">
        <v>16680</v>
      </c>
      <c r="Y919" t="s">
        <v>7670</v>
      </c>
      <c r="Z919" t="s">
        <v>7671</v>
      </c>
      <c r="AA919" t="s">
        <v>7672</v>
      </c>
      <c r="AB919" t="s">
        <v>7673</v>
      </c>
      <c r="AC919" t="s">
        <v>7674</v>
      </c>
      <c r="AD919" t="s">
        <v>7675</v>
      </c>
    </row>
    <row r="920" spans="1:30">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c r="Q920" t="s">
        <v>13396</v>
      </c>
      <c r="R920" t="s">
        <v>4424</v>
      </c>
      <c r="S920" t="s">
        <v>4425</v>
      </c>
      <c r="T920" s="2">
        <v>4581</v>
      </c>
      <c r="U920" s="2">
        <v>6172</v>
      </c>
      <c r="V920" s="1">
        <v>7.67</v>
      </c>
      <c r="W920">
        <v>11.24</v>
      </c>
      <c r="X920" s="4">
        <v>97174</v>
      </c>
      <c r="Y920" t="s">
        <v>4426</v>
      </c>
      <c r="Z920" t="s">
        <v>4427</v>
      </c>
      <c r="AA920" t="s">
        <v>4428</v>
      </c>
      <c r="AB920" t="s">
        <v>13397</v>
      </c>
      <c r="AC920" t="s">
        <v>4430</v>
      </c>
      <c r="AD920" t="s">
        <v>4431</v>
      </c>
    </row>
    <row r="921" spans="1:30">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c r="Q921" t="s">
        <v>7680</v>
      </c>
      <c r="R921" t="s">
        <v>7681</v>
      </c>
      <c r="S921" t="s">
        <v>7089</v>
      </c>
      <c r="T921">
        <v>-131.92500000000001</v>
      </c>
      <c r="U921">
        <v>-244.31</v>
      </c>
      <c r="V921" s="1">
        <v>-356.69499999999999</v>
      </c>
      <c r="W921">
        <v>-469.08</v>
      </c>
      <c r="X921" s="4">
        <v>3686</v>
      </c>
      <c r="Y921" t="s">
        <v>7682</v>
      </c>
      <c r="Z921" t="s">
        <v>7683</v>
      </c>
      <c r="AA921" t="s">
        <v>7684</v>
      </c>
      <c r="AB921" t="s">
        <v>7685</v>
      </c>
      <c r="AC921" t="s">
        <v>7686</v>
      </c>
      <c r="AD921" t="s">
        <v>7687</v>
      </c>
    </row>
    <row r="922" spans="1:30">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c r="Q922" t="s">
        <v>7690</v>
      </c>
      <c r="R922" t="s">
        <v>7691</v>
      </c>
      <c r="S922" t="s">
        <v>7692</v>
      </c>
      <c r="T922">
        <v>-45.249999999999801</v>
      </c>
      <c r="U922">
        <v>-173.620000000001</v>
      </c>
      <c r="V922" s="1">
        <v>-301.99000000000098</v>
      </c>
      <c r="W922">
        <v>-430.36000000000098</v>
      </c>
      <c r="X922" s="4">
        <v>594</v>
      </c>
      <c r="Y922" t="s">
        <v>7693</v>
      </c>
      <c r="Z922" t="s">
        <v>7694</v>
      </c>
      <c r="AA922" t="s">
        <v>7695</v>
      </c>
      <c r="AB922" t="s">
        <v>7696</v>
      </c>
      <c r="AC922" t="s">
        <v>7697</v>
      </c>
      <c r="AD922" t="s">
        <v>7698</v>
      </c>
    </row>
    <row r="923" spans="1:30">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c r="Q923" t="s">
        <v>7701</v>
      </c>
      <c r="R923" t="s">
        <v>7702</v>
      </c>
      <c r="S923" t="s">
        <v>7703</v>
      </c>
      <c r="T923" s="2">
        <v>4252</v>
      </c>
      <c r="U923" s="2">
        <v>4629</v>
      </c>
      <c r="V923" s="1">
        <v>6.7</v>
      </c>
      <c r="W923">
        <v>10</v>
      </c>
      <c r="X923" s="4">
        <v>12185</v>
      </c>
      <c r="Y923" t="s">
        <v>7704</v>
      </c>
      <c r="Z923" t="s">
        <v>7705</v>
      </c>
      <c r="AA923" t="s">
        <v>7706</v>
      </c>
      <c r="AB923" t="s">
        <v>7707</v>
      </c>
      <c r="AC923" t="s">
        <v>7708</v>
      </c>
      <c r="AD923" t="s">
        <v>7709</v>
      </c>
    </row>
    <row r="924" spans="1:30">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c r="Q924" t="s">
        <v>7712</v>
      </c>
      <c r="R924" t="s">
        <v>7713</v>
      </c>
      <c r="S924" t="s">
        <v>5818</v>
      </c>
      <c r="T924" s="2">
        <v>28121</v>
      </c>
      <c r="U924" s="2">
        <v>37132</v>
      </c>
      <c r="V924" s="1">
        <v>8.1300000000000008</v>
      </c>
      <c r="W924">
        <v>11.96</v>
      </c>
      <c r="X924" s="4">
        <v>2623</v>
      </c>
      <c r="Y924" t="s">
        <v>13613</v>
      </c>
      <c r="Z924" t="s">
        <v>7715</v>
      </c>
      <c r="AA924" t="s">
        <v>7716</v>
      </c>
      <c r="AB924" t="s">
        <v>13614</v>
      </c>
      <c r="AC924" t="s">
        <v>7718</v>
      </c>
      <c r="AD924" t="s">
        <v>7719</v>
      </c>
    </row>
    <row r="925" spans="1:30">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c r="Q925" t="s">
        <v>7722</v>
      </c>
      <c r="R925" t="s">
        <v>7723</v>
      </c>
      <c r="S925" t="s">
        <v>6200</v>
      </c>
      <c r="T925">
        <v>-219.92500000000001</v>
      </c>
      <c r="U925">
        <v>-453.18</v>
      </c>
      <c r="V925" s="1">
        <v>-686.43499999999995</v>
      </c>
      <c r="W925">
        <v>-919.69</v>
      </c>
      <c r="X925" s="4">
        <v>9701</v>
      </c>
      <c r="Y925" t="s">
        <v>7724</v>
      </c>
      <c r="Z925" t="s">
        <v>7725</v>
      </c>
      <c r="AA925" t="s">
        <v>7726</v>
      </c>
      <c r="AB925" t="s">
        <v>7727</v>
      </c>
      <c r="AC925" t="s">
        <v>13615</v>
      </c>
      <c r="AD925" t="s">
        <v>7729</v>
      </c>
    </row>
    <row r="926" spans="1:30">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c r="Q926" t="s">
        <v>7732</v>
      </c>
      <c r="R926" t="s">
        <v>7733</v>
      </c>
      <c r="S926" t="s">
        <v>7734</v>
      </c>
      <c r="T926">
        <v>-70.7</v>
      </c>
      <c r="U926">
        <v>-129.41</v>
      </c>
      <c r="V926" s="1">
        <v>-188.12</v>
      </c>
      <c r="W926">
        <v>-246.83</v>
      </c>
      <c r="X926" s="4">
        <v>15867</v>
      </c>
      <c r="Y926" t="s">
        <v>7735</v>
      </c>
      <c r="Z926" t="s">
        <v>7736</v>
      </c>
      <c r="AA926" t="s">
        <v>7737</v>
      </c>
      <c r="AB926" t="s">
        <v>13616</v>
      </c>
      <c r="AC926" t="s">
        <v>7739</v>
      </c>
      <c r="AD926" t="s">
        <v>7740</v>
      </c>
    </row>
    <row r="927" spans="1:30">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c r="Q927" t="s">
        <v>546</v>
      </c>
      <c r="R927" t="s">
        <v>547</v>
      </c>
      <c r="S927" t="s">
        <v>18</v>
      </c>
      <c r="T927">
        <v>2650</v>
      </c>
      <c r="U927" s="2">
        <v>3801</v>
      </c>
      <c r="V927" s="1">
        <v>7.63</v>
      </c>
      <c r="W927">
        <v>11.06</v>
      </c>
      <c r="X927" s="4">
        <v>656</v>
      </c>
      <c r="Y927" t="s">
        <v>548</v>
      </c>
      <c r="Z927" t="s">
        <v>549</v>
      </c>
      <c r="AA927" t="s">
        <v>550</v>
      </c>
      <c r="AB927" t="s">
        <v>551</v>
      </c>
      <c r="AC927" t="s">
        <v>552</v>
      </c>
      <c r="AD927" t="s">
        <v>553</v>
      </c>
    </row>
    <row r="928" spans="1:30">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c r="Q928" t="s">
        <v>7744</v>
      </c>
      <c r="R928" t="s">
        <v>7745</v>
      </c>
      <c r="S928" t="s">
        <v>5443</v>
      </c>
      <c r="T928" s="2">
        <v>4799</v>
      </c>
      <c r="U928" s="2">
        <v>6599</v>
      </c>
      <c r="V928" s="1">
        <v>7.6</v>
      </c>
      <c r="W928">
        <v>11.1</v>
      </c>
      <c r="X928" s="4">
        <v>10725</v>
      </c>
      <c r="Y928" t="s">
        <v>7746</v>
      </c>
      <c r="Z928" t="s">
        <v>7747</v>
      </c>
      <c r="AA928" t="s">
        <v>7748</v>
      </c>
      <c r="AB928" t="s">
        <v>7749</v>
      </c>
      <c r="AC928" t="s">
        <v>7750</v>
      </c>
      <c r="AD928" t="s">
        <v>13060</v>
      </c>
    </row>
    <row r="929" spans="1:30">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c r="Q929" t="s">
        <v>13617</v>
      </c>
      <c r="R929" t="s">
        <v>7754</v>
      </c>
      <c r="S929" t="s">
        <v>5369</v>
      </c>
      <c r="T929">
        <v>-194.22</v>
      </c>
      <c r="U929">
        <v>-401.964</v>
      </c>
      <c r="V929" s="1">
        <v>-609.70799999999997</v>
      </c>
      <c r="W929">
        <v>-817.452</v>
      </c>
      <c r="X929" s="4">
        <v>3025</v>
      </c>
      <c r="Y929" t="s">
        <v>7755</v>
      </c>
      <c r="Z929" t="s">
        <v>7756</v>
      </c>
      <c r="AA929" t="s">
        <v>7757</v>
      </c>
      <c r="AB929" t="s">
        <v>7758</v>
      </c>
      <c r="AC929" t="s">
        <v>13061</v>
      </c>
      <c r="AD929" t="s">
        <v>7759</v>
      </c>
    </row>
    <row r="930" spans="1:30">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c r="Q930" t="s">
        <v>13113</v>
      </c>
      <c r="R930" t="s">
        <v>557</v>
      </c>
      <c r="S930" t="s">
        <v>18</v>
      </c>
      <c r="T930">
        <v>-72.42</v>
      </c>
      <c r="U930">
        <v>-152.17400000000001</v>
      </c>
      <c r="V930" s="1">
        <v>-231.928</v>
      </c>
      <c r="W930">
        <v>-311.68200000000002</v>
      </c>
      <c r="X930" s="4">
        <v>7064</v>
      </c>
      <c r="Y930" t="s">
        <v>558</v>
      </c>
      <c r="Z930" t="s">
        <v>559</v>
      </c>
      <c r="AA930" t="s">
        <v>560</v>
      </c>
      <c r="AB930" t="s">
        <v>13114</v>
      </c>
      <c r="AC930" t="s">
        <v>562</v>
      </c>
      <c r="AD930" t="s">
        <v>563</v>
      </c>
    </row>
    <row r="931" spans="1:30">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c r="Q931" t="s">
        <v>13618</v>
      </c>
      <c r="R931" t="s">
        <v>7765</v>
      </c>
      <c r="S931" t="s">
        <v>6007</v>
      </c>
      <c r="T931">
        <v>2281</v>
      </c>
      <c r="U931" s="2">
        <v>3072</v>
      </c>
      <c r="V931" s="1">
        <v>7.47</v>
      </c>
      <c r="W931">
        <v>10.94</v>
      </c>
      <c r="X931" s="4">
        <v>5736</v>
      </c>
      <c r="Y931" t="s">
        <v>7766</v>
      </c>
      <c r="Z931" t="s">
        <v>7767</v>
      </c>
      <c r="AA931" t="s">
        <v>7768</v>
      </c>
      <c r="AB931" t="s">
        <v>13619</v>
      </c>
      <c r="AC931" t="s">
        <v>13620</v>
      </c>
      <c r="AD931" t="s">
        <v>7771</v>
      </c>
    </row>
    <row r="932" spans="1:30">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c r="Q932" t="s">
        <v>13621</v>
      </c>
      <c r="R932" t="s">
        <v>7775</v>
      </c>
      <c r="S932" t="s">
        <v>3066</v>
      </c>
      <c r="T932" s="2">
        <v>2319</v>
      </c>
      <c r="U932" s="2">
        <v>2639</v>
      </c>
      <c r="V932" s="1">
        <v>8.0399999999999991</v>
      </c>
      <c r="W932">
        <v>11.98</v>
      </c>
      <c r="X932" s="4">
        <v>72563</v>
      </c>
      <c r="Y932" t="s">
        <v>7776</v>
      </c>
      <c r="Z932" t="s">
        <v>7777</v>
      </c>
      <c r="AA932" t="s">
        <v>7778</v>
      </c>
      <c r="AB932" t="s">
        <v>13622</v>
      </c>
      <c r="AC932" t="s">
        <v>7780</v>
      </c>
      <c r="AD932" t="s">
        <v>7781</v>
      </c>
    </row>
    <row r="933" spans="1:30">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c r="Q933" t="s">
        <v>13623</v>
      </c>
      <c r="R933" t="s">
        <v>7785</v>
      </c>
      <c r="S933" t="s">
        <v>4856</v>
      </c>
      <c r="T933">
        <v>2646</v>
      </c>
      <c r="U933" s="2">
        <v>3792</v>
      </c>
      <c r="V933" s="1">
        <v>7.24</v>
      </c>
      <c r="W933">
        <v>10.48</v>
      </c>
      <c r="X933" s="4">
        <v>1026</v>
      </c>
      <c r="Y933" t="s">
        <v>7786</v>
      </c>
      <c r="Z933" t="s">
        <v>7787</v>
      </c>
      <c r="AA933" t="s">
        <v>7788</v>
      </c>
      <c r="AB933" t="s">
        <v>7789</v>
      </c>
      <c r="AC933" t="s">
        <v>7790</v>
      </c>
      <c r="AD933" t="s">
        <v>7791</v>
      </c>
    </row>
    <row r="934" spans="1:30">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c r="Q934" t="s">
        <v>7794</v>
      </c>
      <c r="R934" t="s">
        <v>7795</v>
      </c>
      <c r="S934" t="s">
        <v>7796</v>
      </c>
      <c r="T934" s="2">
        <v>9799</v>
      </c>
      <c r="U934" s="2">
        <v>14099</v>
      </c>
      <c r="V934" s="1">
        <v>6.82</v>
      </c>
      <c r="W934">
        <v>9.84</v>
      </c>
      <c r="X934" s="4">
        <v>2043</v>
      </c>
      <c r="Y934" t="s">
        <v>7797</v>
      </c>
      <c r="Z934" t="s">
        <v>7798</v>
      </c>
      <c r="AA934" t="s">
        <v>7799</v>
      </c>
      <c r="AB934" t="s">
        <v>13624</v>
      </c>
      <c r="AC934" t="s">
        <v>7801</v>
      </c>
      <c r="AD934" t="s">
        <v>7802</v>
      </c>
    </row>
    <row r="935" spans="1:30">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c r="Q935" t="s">
        <v>7805</v>
      </c>
      <c r="R935" t="s">
        <v>7806</v>
      </c>
      <c r="S935" t="s">
        <v>5996</v>
      </c>
      <c r="T935">
        <v>2619</v>
      </c>
      <c r="U935" s="2">
        <v>3739</v>
      </c>
      <c r="V935" s="1">
        <v>7.65</v>
      </c>
      <c r="W935">
        <v>11.1</v>
      </c>
      <c r="X935" s="4">
        <v>4149</v>
      </c>
      <c r="Y935" t="s">
        <v>7807</v>
      </c>
      <c r="Z935" t="s">
        <v>7808</v>
      </c>
      <c r="AA935" t="s">
        <v>7809</v>
      </c>
      <c r="AB935" t="s">
        <v>7810</v>
      </c>
      <c r="AC935" t="s">
        <v>7811</v>
      </c>
      <c r="AD935" t="s">
        <v>7812</v>
      </c>
    </row>
    <row r="936" spans="1:30">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c r="Q936" t="s">
        <v>7815</v>
      </c>
      <c r="R936" t="s">
        <v>7816</v>
      </c>
      <c r="S936" t="s">
        <v>5122</v>
      </c>
      <c r="T936">
        <v>-245.02</v>
      </c>
      <c r="U936">
        <v>-470.89400000000001</v>
      </c>
      <c r="V936" s="1">
        <v>-696.76800000000003</v>
      </c>
      <c r="W936">
        <v>-922.64200000000005</v>
      </c>
      <c r="X936" s="4">
        <v>74</v>
      </c>
      <c r="Y936" t="s">
        <v>7817</v>
      </c>
      <c r="Z936" t="s">
        <v>7818</v>
      </c>
      <c r="AA936" t="s">
        <v>7819</v>
      </c>
      <c r="AB936" t="s">
        <v>7820</v>
      </c>
      <c r="AC936" t="s">
        <v>7821</v>
      </c>
      <c r="AD936" t="s">
        <v>7822</v>
      </c>
    </row>
    <row r="937" spans="1:30">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c r="Q937" t="s">
        <v>13625</v>
      </c>
      <c r="R937" t="s">
        <v>7826</v>
      </c>
      <c r="S937" t="s">
        <v>7827</v>
      </c>
      <c r="T937" s="2">
        <v>53611</v>
      </c>
      <c r="U937" s="2">
        <v>75222</v>
      </c>
      <c r="V937" s="1">
        <v>8.1199999999999992</v>
      </c>
      <c r="W937">
        <v>11.84</v>
      </c>
      <c r="X937" s="4">
        <v>41398</v>
      </c>
      <c r="Y937" t="s">
        <v>7828</v>
      </c>
      <c r="Z937" t="s">
        <v>7829</v>
      </c>
      <c r="AA937" t="s">
        <v>7830</v>
      </c>
      <c r="AB937" t="s">
        <v>7831</v>
      </c>
      <c r="AC937" t="s">
        <v>7832</v>
      </c>
      <c r="AD937" t="s">
        <v>7833</v>
      </c>
    </row>
    <row r="938" spans="1:30">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c r="Q938" t="s">
        <v>7836</v>
      </c>
      <c r="R938" t="s">
        <v>7837</v>
      </c>
      <c r="S938" t="s">
        <v>7026</v>
      </c>
      <c r="T938">
        <v>1951</v>
      </c>
      <c r="U938" s="2">
        <v>2602</v>
      </c>
      <c r="V938" s="1">
        <v>7.7</v>
      </c>
      <c r="W938">
        <v>11.3</v>
      </c>
      <c r="X938" s="4">
        <v>5195</v>
      </c>
      <c r="Y938" t="s">
        <v>7838</v>
      </c>
      <c r="Z938" t="s">
        <v>7839</v>
      </c>
      <c r="AA938" t="s">
        <v>7840</v>
      </c>
      <c r="AB938" t="s">
        <v>7841</v>
      </c>
      <c r="AC938" t="s">
        <v>7842</v>
      </c>
      <c r="AD938" t="s">
        <v>7843</v>
      </c>
    </row>
    <row r="939" spans="1:30">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c r="Q939" t="s">
        <v>7846</v>
      </c>
      <c r="R939" t="s">
        <v>7847</v>
      </c>
      <c r="S939" t="s">
        <v>7848</v>
      </c>
      <c r="T939" s="2">
        <v>2799</v>
      </c>
      <c r="U939" s="2">
        <v>3599</v>
      </c>
      <c r="V939" s="1">
        <v>8.6</v>
      </c>
      <c r="W939">
        <v>12.7</v>
      </c>
      <c r="X939" s="4">
        <v>22420</v>
      </c>
      <c r="Y939" t="s">
        <v>7849</v>
      </c>
      <c r="Z939" t="s">
        <v>900</v>
      </c>
      <c r="AA939" t="s">
        <v>901</v>
      </c>
      <c r="AB939" t="s">
        <v>902</v>
      </c>
      <c r="AC939" t="s">
        <v>903</v>
      </c>
      <c r="AD939" t="s">
        <v>904</v>
      </c>
    </row>
    <row r="940" spans="1:30">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c r="Q940" t="s">
        <v>586</v>
      </c>
      <c r="R940" t="s">
        <v>587</v>
      </c>
      <c r="S940" t="s">
        <v>18</v>
      </c>
      <c r="T940">
        <v>-65.069999999999993</v>
      </c>
      <c r="U940">
        <v>-205.38399999999999</v>
      </c>
      <c r="V940" s="1">
        <v>-345.69799999999998</v>
      </c>
      <c r="W940">
        <v>-486.012</v>
      </c>
      <c r="X940" s="4">
        <v>1313</v>
      </c>
      <c r="Y940" t="s">
        <v>588</v>
      </c>
      <c r="Z940" t="s">
        <v>589</v>
      </c>
      <c r="AA940" t="s">
        <v>590</v>
      </c>
      <c r="AB940" t="s">
        <v>591</v>
      </c>
      <c r="AC940" t="s">
        <v>592</v>
      </c>
      <c r="AD940" t="s">
        <v>593</v>
      </c>
    </row>
    <row r="941" spans="1:30">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c r="Q941" t="s">
        <v>7853</v>
      </c>
      <c r="R941" t="s">
        <v>7854</v>
      </c>
      <c r="S941" t="s">
        <v>3066</v>
      </c>
      <c r="T941">
        <v>3109</v>
      </c>
      <c r="U941" s="2">
        <v>4219</v>
      </c>
      <c r="V941" s="1">
        <v>7.84</v>
      </c>
      <c r="W941">
        <v>11.48</v>
      </c>
      <c r="X941" s="4">
        <v>2284</v>
      </c>
      <c r="Y941" t="s">
        <v>7855</v>
      </c>
      <c r="Z941" t="s">
        <v>7856</v>
      </c>
      <c r="AA941" t="s">
        <v>7857</v>
      </c>
      <c r="AB941" t="s">
        <v>7858</v>
      </c>
      <c r="AC941" t="s">
        <v>7859</v>
      </c>
      <c r="AD941" t="s">
        <v>7860</v>
      </c>
    </row>
    <row r="942" spans="1:30">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c r="Q942" t="s">
        <v>13626</v>
      </c>
      <c r="R942" t="s">
        <v>7864</v>
      </c>
      <c r="S942" t="s">
        <v>5102</v>
      </c>
      <c r="T942" s="2">
        <v>2989</v>
      </c>
      <c r="U942" s="2">
        <v>3779</v>
      </c>
      <c r="V942" s="1">
        <v>7.44</v>
      </c>
      <c r="W942">
        <v>10.98</v>
      </c>
      <c r="X942" s="4">
        <v>427</v>
      </c>
      <c r="Y942" t="s">
        <v>7865</v>
      </c>
      <c r="Z942" t="s">
        <v>7866</v>
      </c>
      <c r="AA942" t="s">
        <v>7867</v>
      </c>
      <c r="AB942" t="s">
        <v>7868</v>
      </c>
      <c r="AC942" t="s">
        <v>7869</v>
      </c>
      <c r="AD942" t="s">
        <v>7870</v>
      </c>
    </row>
    <row r="943" spans="1:30">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c r="Q943" t="s">
        <v>7873</v>
      </c>
      <c r="R943" t="s">
        <v>13627</v>
      </c>
      <c r="S943" t="s">
        <v>7875</v>
      </c>
      <c r="T943">
        <v>3449</v>
      </c>
      <c r="U943" s="2">
        <v>4899</v>
      </c>
      <c r="V943" s="1">
        <v>7.87</v>
      </c>
      <c r="W943">
        <v>11.44</v>
      </c>
      <c r="X943" s="4">
        <v>1367</v>
      </c>
      <c r="Y943" t="s">
        <v>7876</v>
      </c>
      <c r="Z943" t="s">
        <v>7877</v>
      </c>
      <c r="AA943" t="s">
        <v>7878</v>
      </c>
      <c r="AB943" t="s">
        <v>7879</v>
      </c>
      <c r="AC943" t="s">
        <v>7880</v>
      </c>
      <c r="AD943" t="s">
        <v>7881</v>
      </c>
    </row>
    <row r="944" spans="1:30">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c r="Q944" t="s">
        <v>7884</v>
      </c>
      <c r="R944" t="s">
        <v>7885</v>
      </c>
      <c r="S944" t="s">
        <v>7796</v>
      </c>
      <c r="T944">
        <v>2849</v>
      </c>
      <c r="U944" s="2">
        <v>3899</v>
      </c>
      <c r="V944" s="1">
        <v>7.42</v>
      </c>
      <c r="W944">
        <v>10.84</v>
      </c>
      <c r="X944" s="4">
        <v>13199</v>
      </c>
      <c r="Y944" t="s">
        <v>7886</v>
      </c>
      <c r="Z944" t="s">
        <v>7887</v>
      </c>
      <c r="AA944" t="s">
        <v>7888</v>
      </c>
      <c r="AB944" t="s">
        <v>7889</v>
      </c>
      <c r="AC944" t="s">
        <v>7890</v>
      </c>
      <c r="AD944" t="s">
        <v>13062</v>
      </c>
    </row>
    <row r="945" spans="1:30">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c r="Q945" t="s">
        <v>13119</v>
      </c>
      <c r="R945" t="s">
        <v>597</v>
      </c>
      <c r="S945" t="s">
        <v>18</v>
      </c>
      <c r="T945">
        <v>-159.995</v>
      </c>
      <c r="U945">
        <v>-341.87400000000002</v>
      </c>
      <c r="V945" s="1">
        <v>-523.75300000000004</v>
      </c>
      <c r="W945">
        <v>-705.63199999999995</v>
      </c>
      <c r="X945" s="4">
        <v>29746</v>
      </c>
      <c r="Y945" t="s">
        <v>598</v>
      </c>
      <c r="Z945" t="s">
        <v>599</v>
      </c>
      <c r="AA945" t="s">
        <v>600</v>
      </c>
      <c r="AB945" t="s">
        <v>601</v>
      </c>
      <c r="AC945" t="s">
        <v>602</v>
      </c>
      <c r="AD945" t="s">
        <v>603</v>
      </c>
    </row>
    <row r="946" spans="1:30">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c r="Q946" t="s">
        <v>13628</v>
      </c>
      <c r="R946" t="s">
        <v>7896</v>
      </c>
      <c r="S946" t="s">
        <v>18</v>
      </c>
      <c r="T946">
        <v>1819</v>
      </c>
      <c r="U946" s="2">
        <v>2539</v>
      </c>
      <c r="V946" s="1">
        <v>7.94</v>
      </c>
      <c r="W946">
        <v>11.58</v>
      </c>
      <c r="X946" s="4">
        <v>2806</v>
      </c>
      <c r="Y946" t="s">
        <v>7897</v>
      </c>
      <c r="Z946" t="s">
        <v>964</v>
      </c>
      <c r="AA946" t="s">
        <v>965</v>
      </c>
      <c r="AB946" t="s">
        <v>13141</v>
      </c>
      <c r="AC946" t="s">
        <v>967</v>
      </c>
      <c r="AD946" t="s">
        <v>968</v>
      </c>
    </row>
    <row r="947" spans="1:30">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c r="Q947" t="s">
        <v>13629</v>
      </c>
      <c r="R947" t="s">
        <v>7901</v>
      </c>
      <c r="S947" t="s">
        <v>2948</v>
      </c>
      <c r="T947" s="2">
        <v>10000</v>
      </c>
      <c r="U947" s="2">
        <v>12001</v>
      </c>
      <c r="V947" s="1">
        <v>8.15</v>
      </c>
      <c r="W947">
        <v>12.1</v>
      </c>
      <c r="X947" s="4">
        <v>30355</v>
      </c>
      <c r="Y947" t="s">
        <v>7902</v>
      </c>
      <c r="Z947" t="s">
        <v>7903</v>
      </c>
      <c r="AA947" t="s">
        <v>7904</v>
      </c>
      <c r="AB947" t="s">
        <v>7905</v>
      </c>
      <c r="AC947" t="s">
        <v>7906</v>
      </c>
      <c r="AD947" t="s">
        <v>7907</v>
      </c>
    </row>
    <row r="948" spans="1:30">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c r="Q948" t="s">
        <v>7910</v>
      </c>
      <c r="R948" t="s">
        <v>7911</v>
      </c>
      <c r="S948" t="s">
        <v>6200</v>
      </c>
      <c r="T948">
        <v>2699</v>
      </c>
      <c r="U948" s="2">
        <v>3899</v>
      </c>
      <c r="V948" s="1">
        <v>7.6</v>
      </c>
      <c r="W948">
        <v>11</v>
      </c>
      <c r="X948" s="4">
        <v>2868</v>
      </c>
      <c r="Y948" t="s">
        <v>7912</v>
      </c>
      <c r="Z948" t="s">
        <v>7913</v>
      </c>
      <c r="AA948" t="s">
        <v>7914</v>
      </c>
      <c r="AB948" t="s">
        <v>7915</v>
      </c>
      <c r="AC948" t="s">
        <v>7916</v>
      </c>
      <c r="AD948" t="s">
        <v>7917</v>
      </c>
    </row>
    <row r="949" spans="1:30">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c r="Q949" t="s">
        <v>7920</v>
      </c>
      <c r="R949" t="s">
        <v>7921</v>
      </c>
      <c r="S949" t="s">
        <v>5996</v>
      </c>
      <c r="T949">
        <v>2619</v>
      </c>
      <c r="U949" s="2">
        <v>3739</v>
      </c>
      <c r="V949" s="1">
        <v>7.45</v>
      </c>
      <c r="W949">
        <v>10.8</v>
      </c>
      <c r="X949" s="4">
        <v>670</v>
      </c>
      <c r="Y949" t="s">
        <v>7922</v>
      </c>
      <c r="Z949" t="s">
        <v>7923</v>
      </c>
      <c r="AA949" t="s">
        <v>7924</v>
      </c>
      <c r="AB949" t="s">
        <v>7925</v>
      </c>
      <c r="AC949" t="s">
        <v>7926</v>
      </c>
      <c r="AD949" t="s">
        <v>7927</v>
      </c>
    </row>
    <row r="950" spans="1:30">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c r="Q950" t="s">
        <v>7930</v>
      </c>
      <c r="R950" t="s">
        <v>7931</v>
      </c>
      <c r="S950" t="s">
        <v>7932</v>
      </c>
      <c r="T950" s="2">
        <v>4599</v>
      </c>
      <c r="U950" s="2">
        <v>6199</v>
      </c>
      <c r="V950" s="1">
        <v>8.07</v>
      </c>
      <c r="W950">
        <v>11.84</v>
      </c>
      <c r="X950" s="4">
        <v>3530</v>
      </c>
      <c r="Y950" t="s">
        <v>7933</v>
      </c>
      <c r="Z950" t="s">
        <v>7934</v>
      </c>
      <c r="AA950" t="s">
        <v>7935</v>
      </c>
      <c r="AB950" t="s">
        <v>7936</v>
      </c>
      <c r="AC950" t="s">
        <v>7937</v>
      </c>
      <c r="AD950" t="s">
        <v>7938</v>
      </c>
    </row>
    <row r="951" spans="1:30">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c r="Q951" t="s">
        <v>13630</v>
      </c>
      <c r="R951" t="s">
        <v>7942</v>
      </c>
      <c r="S951" t="s">
        <v>7943</v>
      </c>
      <c r="T951">
        <v>1899</v>
      </c>
      <c r="U951" s="2">
        <v>2499</v>
      </c>
      <c r="V951" s="1">
        <v>8.14</v>
      </c>
      <c r="W951">
        <v>11.98</v>
      </c>
      <c r="X951" s="4">
        <v>6183</v>
      </c>
      <c r="Y951" t="s">
        <v>7944</v>
      </c>
      <c r="Z951" t="s">
        <v>7945</v>
      </c>
      <c r="AA951" t="s">
        <v>7946</v>
      </c>
      <c r="AB951" t="s">
        <v>7947</v>
      </c>
      <c r="AC951" t="s">
        <v>7948</v>
      </c>
      <c r="AD951" t="s">
        <v>7949</v>
      </c>
    </row>
    <row r="952" spans="1:30">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c r="Q952" t="s">
        <v>7952</v>
      </c>
      <c r="R952" t="s">
        <v>13631</v>
      </c>
      <c r="S952" t="s">
        <v>6273</v>
      </c>
      <c r="T952">
        <v>-145.80000000000001</v>
      </c>
      <c r="U952">
        <v>-264.54000000000002</v>
      </c>
      <c r="V952" s="1">
        <v>-383.28</v>
      </c>
      <c r="W952">
        <v>-502.02</v>
      </c>
      <c r="X952" s="4">
        <v>419</v>
      </c>
      <c r="Y952" t="s">
        <v>7954</v>
      </c>
      <c r="Z952" t="s">
        <v>7955</v>
      </c>
      <c r="AA952" t="s">
        <v>7956</v>
      </c>
      <c r="AB952" t="s">
        <v>7957</v>
      </c>
      <c r="AC952" t="s">
        <v>7958</v>
      </c>
      <c r="AD952" t="s">
        <v>7959</v>
      </c>
    </row>
    <row r="953" spans="1:30">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c r="Q953" t="s">
        <v>7962</v>
      </c>
      <c r="R953" t="s">
        <v>7963</v>
      </c>
      <c r="S953" t="s">
        <v>5358</v>
      </c>
      <c r="T953">
        <v>2991</v>
      </c>
      <c r="U953" s="2">
        <v>3987</v>
      </c>
      <c r="V953" s="1">
        <v>8.5</v>
      </c>
      <c r="W953">
        <v>12.5</v>
      </c>
      <c r="X953" s="4">
        <v>7317</v>
      </c>
      <c r="Y953" t="s">
        <v>7964</v>
      </c>
      <c r="Z953" t="s">
        <v>7965</v>
      </c>
      <c r="AA953" t="s">
        <v>7966</v>
      </c>
      <c r="AB953" t="s">
        <v>13632</v>
      </c>
      <c r="AC953" t="s">
        <v>7968</v>
      </c>
      <c r="AD953" t="s">
        <v>7969</v>
      </c>
    </row>
    <row r="954" spans="1:30">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c r="Q954" t="s">
        <v>13633</v>
      </c>
      <c r="R954" t="s">
        <v>7973</v>
      </c>
      <c r="S954" t="s">
        <v>7974</v>
      </c>
      <c r="T954">
        <v>-263.10000000000002</v>
      </c>
      <c r="U954">
        <v>-475.78</v>
      </c>
      <c r="V954" s="1">
        <v>-688.46</v>
      </c>
      <c r="W954">
        <v>-901.14</v>
      </c>
      <c r="X954" s="4">
        <v>4426</v>
      </c>
      <c r="Y954" t="s">
        <v>7975</v>
      </c>
      <c r="Z954" t="s">
        <v>7976</v>
      </c>
      <c r="AA954" t="s">
        <v>7977</v>
      </c>
      <c r="AB954" t="s">
        <v>7978</v>
      </c>
      <c r="AC954" t="s">
        <v>7979</v>
      </c>
      <c r="AD954" t="s">
        <v>7980</v>
      </c>
    </row>
    <row r="955" spans="1:30">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c r="Q955" t="s">
        <v>606</v>
      </c>
      <c r="R955" t="s">
        <v>607</v>
      </c>
      <c r="S955" t="s">
        <v>169</v>
      </c>
      <c r="T955" s="2">
        <v>35999</v>
      </c>
      <c r="U955" s="2">
        <v>46999</v>
      </c>
      <c r="V955" s="1">
        <v>7.96</v>
      </c>
      <c r="W955">
        <v>11.72</v>
      </c>
      <c r="X955" s="4">
        <v>45237</v>
      </c>
      <c r="Y955" t="s">
        <v>608</v>
      </c>
      <c r="Z955" t="s">
        <v>609</v>
      </c>
      <c r="AA955" t="s">
        <v>610</v>
      </c>
      <c r="AB955" t="s">
        <v>13120</v>
      </c>
      <c r="AC955" t="s">
        <v>612</v>
      </c>
      <c r="AD955" t="s">
        <v>613</v>
      </c>
    </row>
    <row r="956" spans="1:30">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c r="Q956" t="s">
        <v>7985</v>
      </c>
      <c r="R956" t="s">
        <v>7986</v>
      </c>
      <c r="S956" t="s">
        <v>6200</v>
      </c>
      <c r="T956">
        <v>1929</v>
      </c>
      <c r="U956" s="2">
        <v>2759</v>
      </c>
      <c r="V956" s="1">
        <v>7.44</v>
      </c>
      <c r="W956">
        <v>10.78</v>
      </c>
      <c r="X956" s="4">
        <v>1092</v>
      </c>
      <c r="Y956" t="s">
        <v>7987</v>
      </c>
      <c r="Z956" t="s">
        <v>7988</v>
      </c>
      <c r="AA956" t="s">
        <v>7989</v>
      </c>
      <c r="AB956" t="s">
        <v>7990</v>
      </c>
      <c r="AC956" t="s">
        <v>7991</v>
      </c>
      <c r="AD956" t="s">
        <v>7992</v>
      </c>
    </row>
    <row r="957" spans="1:30">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c r="Q957" t="s">
        <v>7995</v>
      </c>
      <c r="R957" t="s">
        <v>7996</v>
      </c>
      <c r="S957" t="s">
        <v>7089</v>
      </c>
      <c r="T957">
        <v>-166.08</v>
      </c>
      <c r="U957">
        <v>-312.06599999999997</v>
      </c>
      <c r="V957" s="1">
        <v>-458.05200000000002</v>
      </c>
      <c r="W957">
        <v>-604.03800000000001</v>
      </c>
      <c r="X957" s="4">
        <v>2493</v>
      </c>
      <c r="Y957" t="s">
        <v>7997</v>
      </c>
      <c r="Z957" t="s">
        <v>7998</v>
      </c>
      <c r="AA957" t="s">
        <v>7999</v>
      </c>
      <c r="AB957" t="s">
        <v>13634</v>
      </c>
      <c r="AC957" t="s">
        <v>8001</v>
      </c>
      <c r="AD957" t="s">
        <v>8002</v>
      </c>
    </row>
    <row r="958" spans="1:30">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c r="Q958" t="s">
        <v>13635</v>
      </c>
      <c r="R958" t="s">
        <v>8006</v>
      </c>
      <c r="S958" t="s">
        <v>5443</v>
      </c>
      <c r="T958" s="2">
        <v>5499</v>
      </c>
      <c r="U958" s="2">
        <v>6999</v>
      </c>
      <c r="V958" s="1">
        <v>8.42</v>
      </c>
      <c r="W958">
        <v>12.44</v>
      </c>
      <c r="X958" s="4">
        <v>12679</v>
      </c>
      <c r="Y958" t="s">
        <v>8007</v>
      </c>
      <c r="Z958" t="s">
        <v>8008</v>
      </c>
      <c r="AA958" t="s">
        <v>8009</v>
      </c>
      <c r="AB958" t="s">
        <v>8010</v>
      </c>
      <c r="AC958" t="s">
        <v>8011</v>
      </c>
      <c r="AD958" t="s">
        <v>8012</v>
      </c>
    </row>
    <row r="959" spans="1:30">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c r="Q959" t="s">
        <v>672</v>
      </c>
      <c r="R959" t="s">
        <v>673</v>
      </c>
      <c r="S959" t="s">
        <v>18</v>
      </c>
      <c r="T959">
        <v>-170.19</v>
      </c>
      <c r="U959">
        <v>-333.51799999999997</v>
      </c>
      <c r="V959" s="1">
        <v>-496.846</v>
      </c>
      <c r="W959">
        <v>-660.17399999999998</v>
      </c>
      <c r="X959" s="4">
        <v>210</v>
      </c>
      <c r="Y959" t="s">
        <v>674</v>
      </c>
      <c r="Z959" t="s">
        <v>675</v>
      </c>
      <c r="AA959" t="s">
        <v>676</v>
      </c>
      <c r="AB959" t="s">
        <v>677</v>
      </c>
      <c r="AC959" t="s">
        <v>678</v>
      </c>
      <c r="AD959" t="s">
        <v>679</v>
      </c>
    </row>
    <row r="960" spans="1:30">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c r="Q960" t="s">
        <v>8016</v>
      </c>
      <c r="R960" t="s">
        <v>8017</v>
      </c>
      <c r="S960" t="s">
        <v>7286</v>
      </c>
      <c r="T960" s="2">
        <v>8111</v>
      </c>
      <c r="U960" s="2">
        <v>9217</v>
      </c>
      <c r="V960" s="1">
        <v>7.04</v>
      </c>
      <c r="W960">
        <v>10.48</v>
      </c>
      <c r="X960" s="4">
        <v>4199</v>
      </c>
      <c r="Y960" t="s">
        <v>8018</v>
      </c>
      <c r="Z960" t="s">
        <v>8019</v>
      </c>
      <c r="AA960" t="s">
        <v>8020</v>
      </c>
      <c r="AB960" t="s">
        <v>8021</v>
      </c>
      <c r="AC960" t="s">
        <v>8022</v>
      </c>
      <c r="AD960" t="s">
        <v>8023</v>
      </c>
    </row>
    <row r="961" spans="1:30">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c r="Q961" t="s">
        <v>4604</v>
      </c>
      <c r="R961" t="s">
        <v>4605</v>
      </c>
      <c r="S961" t="s">
        <v>3162</v>
      </c>
      <c r="T961">
        <v>1699</v>
      </c>
      <c r="U961" s="2">
        <v>2199</v>
      </c>
      <c r="V961" s="1">
        <v>7.58</v>
      </c>
      <c r="W961">
        <v>11.16</v>
      </c>
      <c r="X961" s="4">
        <v>14403</v>
      </c>
      <c r="Y961" t="s">
        <v>4606</v>
      </c>
      <c r="Z961" t="s">
        <v>3666</v>
      </c>
      <c r="AA961" t="s">
        <v>3667</v>
      </c>
      <c r="AB961" t="s">
        <v>3668</v>
      </c>
      <c r="AC961" t="s">
        <v>3669</v>
      </c>
      <c r="AD961" t="s">
        <v>3670</v>
      </c>
    </row>
    <row r="962" spans="1:30">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c r="Q962" t="s">
        <v>8028</v>
      </c>
      <c r="R962" t="s">
        <v>8029</v>
      </c>
      <c r="S962" t="s">
        <v>5443</v>
      </c>
      <c r="T962" s="2">
        <v>4433</v>
      </c>
      <c r="U962" s="2">
        <v>5867</v>
      </c>
      <c r="V962" s="1">
        <v>7.52</v>
      </c>
      <c r="W962">
        <v>11.04</v>
      </c>
      <c r="X962" s="4">
        <v>11113</v>
      </c>
      <c r="Y962" t="s">
        <v>8030</v>
      </c>
      <c r="Z962" t="s">
        <v>8031</v>
      </c>
      <c r="AA962" t="s">
        <v>8032</v>
      </c>
      <c r="AB962" t="s">
        <v>8033</v>
      </c>
      <c r="AC962" t="s">
        <v>8034</v>
      </c>
      <c r="AD962" t="s">
        <v>8035</v>
      </c>
    </row>
    <row r="963" spans="1:30">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c r="Q963" t="s">
        <v>8038</v>
      </c>
      <c r="R963" t="s">
        <v>8039</v>
      </c>
      <c r="S963" t="s">
        <v>5166</v>
      </c>
      <c r="T963">
        <v>-158.30500000000001</v>
      </c>
      <c r="U963">
        <v>-334.62599999999998</v>
      </c>
      <c r="V963" s="1">
        <v>-510.947</v>
      </c>
      <c r="W963">
        <v>-687.26800000000003</v>
      </c>
      <c r="X963" s="4">
        <v>10773</v>
      </c>
      <c r="Y963" t="s">
        <v>8040</v>
      </c>
      <c r="Z963" t="s">
        <v>8041</v>
      </c>
      <c r="AA963" t="s">
        <v>8042</v>
      </c>
      <c r="AB963" t="s">
        <v>13636</v>
      </c>
      <c r="AC963" t="s">
        <v>8044</v>
      </c>
      <c r="AD963" t="s">
        <v>8045</v>
      </c>
    </row>
    <row r="964" spans="1:30">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c r="Q964" t="s">
        <v>13406</v>
      </c>
      <c r="R964" t="s">
        <v>4572</v>
      </c>
      <c r="S964" t="s">
        <v>4573</v>
      </c>
      <c r="T964">
        <v>-55.659999999999798</v>
      </c>
      <c r="U964">
        <v>-190.30199999999999</v>
      </c>
      <c r="V964" s="1">
        <v>-324.94400000000098</v>
      </c>
      <c r="W964">
        <v>-459.58600000000098</v>
      </c>
      <c r="X964" s="4">
        <v>6491</v>
      </c>
      <c r="Y964" t="s">
        <v>4574</v>
      </c>
      <c r="Z964" t="s">
        <v>4575</v>
      </c>
      <c r="AA964" t="s">
        <v>4576</v>
      </c>
      <c r="AB964" t="s">
        <v>4577</v>
      </c>
      <c r="AC964" t="s">
        <v>4578</v>
      </c>
      <c r="AD964" t="s">
        <v>8048</v>
      </c>
    </row>
    <row r="965" spans="1:30">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c r="Q965" t="s">
        <v>8051</v>
      </c>
      <c r="R965" t="s">
        <v>8052</v>
      </c>
      <c r="S965" t="s">
        <v>5122</v>
      </c>
      <c r="T965">
        <v>-324.02999999999997</v>
      </c>
      <c r="U965">
        <v>-619.70600000000002</v>
      </c>
      <c r="V965" s="1">
        <v>-915.38199999999995</v>
      </c>
      <c r="W965">
        <v>-1211.058</v>
      </c>
      <c r="X965" s="4">
        <v>13944</v>
      </c>
      <c r="Y965" t="s">
        <v>8053</v>
      </c>
      <c r="Z965" t="s">
        <v>8054</v>
      </c>
      <c r="AA965" t="s">
        <v>8055</v>
      </c>
      <c r="AB965" t="s">
        <v>8056</v>
      </c>
      <c r="AC965" t="s">
        <v>8057</v>
      </c>
      <c r="AD965" t="s">
        <v>8058</v>
      </c>
    </row>
    <row r="966" spans="1:30">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c r="Q966" t="s">
        <v>8061</v>
      </c>
      <c r="R966" t="s">
        <v>8062</v>
      </c>
      <c r="S966" t="s">
        <v>5336</v>
      </c>
      <c r="T966" s="2">
        <v>3795</v>
      </c>
      <c r="U966" s="2">
        <v>4695</v>
      </c>
      <c r="V966" s="1">
        <v>8.89</v>
      </c>
      <c r="W966">
        <v>13.18</v>
      </c>
      <c r="X966" s="4">
        <v>10760</v>
      </c>
      <c r="Y966" t="s">
        <v>8063</v>
      </c>
      <c r="Z966" t="s">
        <v>8064</v>
      </c>
      <c r="AA966" t="s">
        <v>8065</v>
      </c>
      <c r="AB966" t="s">
        <v>8066</v>
      </c>
      <c r="AC966" t="s">
        <v>8067</v>
      </c>
      <c r="AD966" t="s">
        <v>8068</v>
      </c>
    </row>
    <row r="967" spans="1:30">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c r="Q967" t="s">
        <v>13637</v>
      </c>
      <c r="R967" t="s">
        <v>8072</v>
      </c>
      <c r="S967" t="s">
        <v>5531</v>
      </c>
      <c r="T967" s="2">
        <v>1500</v>
      </c>
      <c r="U967" s="2">
        <v>1500</v>
      </c>
      <c r="V967" s="1">
        <v>8.8000000000000007</v>
      </c>
      <c r="W967">
        <v>13.2</v>
      </c>
      <c r="X967" s="4">
        <v>25996</v>
      </c>
      <c r="Y967" t="s">
        <v>8073</v>
      </c>
      <c r="Z967" t="s">
        <v>8074</v>
      </c>
      <c r="AA967" t="s">
        <v>8075</v>
      </c>
      <c r="AB967" t="s">
        <v>8076</v>
      </c>
      <c r="AC967" t="s">
        <v>8077</v>
      </c>
      <c r="AD967" t="s">
        <v>8078</v>
      </c>
    </row>
    <row r="968" spans="1:30">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c r="Q968" t="s">
        <v>8081</v>
      </c>
      <c r="R968" t="s">
        <v>8082</v>
      </c>
      <c r="S968" t="s">
        <v>5006</v>
      </c>
      <c r="T968" s="2">
        <v>3750</v>
      </c>
      <c r="U968" s="2">
        <v>4305</v>
      </c>
      <c r="V968" s="1">
        <v>8.83</v>
      </c>
      <c r="W968">
        <v>13.16</v>
      </c>
      <c r="X968" s="4">
        <v>16146</v>
      </c>
      <c r="Y968" t="s">
        <v>8083</v>
      </c>
      <c r="Z968" t="s">
        <v>8084</v>
      </c>
      <c r="AA968" t="s">
        <v>8085</v>
      </c>
      <c r="AB968" t="s">
        <v>13638</v>
      </c>
      <c r="AC968" t="s">
        <v>8087</v>
      </c>
      <c r="AD968" t="s">
        <v>8088</v>
      </c>
    </row>
    <row r="969" spans="1:30">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c r="Q969" t="s">
        <v>8091</v>
      </c>
      <c r="R969" t="s">
        <v>8092</v>
      </c>
      <c r="S969" t="s">
        <v>7286</v>
      </c>
      <c r="T969" s="2">
        <v>7411</v>
      </c>
      <c r="U969" s="2">
        <v>8467</v>
      </c>
      <c r="V969" s="1">
        <v>7.63</v>
      </c>
      <c r="W969">
        <v>11.36</v>
      </c>
      <c r="X969" s="4">
        <v>8280</v>
      </c>
      <c r="Y969" t="s">
        <v>8093</v>
      </c>
      <c r="Z969" t="s">
        <v>8094</v>
      </c>
      <c r="AA969" t="s">
        <v>8095</v>
      </c>
      <c r="AB969" t="s">
        <v>8096</v>
      </c>
      <c r="AC969" t="s">
        <v>8097</v>
      </c>
      <c r="AD969" t="s">
        <v>8098</v>
      </c>
    </row>
    <row r="970" spans="1:30">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c r="Q970" t="s">
        <v>621</v>
      </c>
      <c r="R970" t="s">
        <v>622</v>
      </c>
      <c r="S970" t="s">
        <v>18</v>
      </c>
      <c r="T970">
        <v>-127.09</v>
      </c>
      <c r="U970">
        <v>-274.59800000000001</v>
      </c>
      <c r="V970" s="1">
        <v>-422.10599999999999</v>
      </c>
      <c r="W970">
        <v>-569.61400000000003</v>
      </c>
      <c r="X970" s="4">
        <v>450</v>
      </c>
      <c r="Y970" t="s">
        <v>623</v>
      </c>
      <c r="Z970" t="s">
        <v>624</v>
      </c>
      <c r="AA970" t="s">
        <v>625</v>
      </c>
      <c r="AB970" t="s">
        <v>626</v>
      </c>
      <c r="AC970" t="s">
        <v>627</v>
      </c>
      <c r="AD970" t="s">
        <v>628</v>
      </c>
    </row>
    <row r="971" spans="1:30">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c r="Q971" t="s">
        <v>13639</v>
      </c>
      <c r="R971" t="s">
        <v>8103</v>
      </c>
      <c r="S971" t="s">
        <v>7796</v>
      </c>
      <c r="T971" s="2">
        <v>4008</v>
      </c>
      <c r="U971" s="2">
        <v>5017</v>
      </c>
      <c r="V971" s="1">
        <v>8.26</v>
      </c>
      <c r="W971">
        <v>12.22</v>
      </c>
      <c r="X971" s="4">
        <v>14237</v>
      </c>
      <c r="Y971" t="s">
        <v>8104</v>
      </c>
      <c r="Z971" t="s">
        <v>8105</v>
      </c>
      <c r="AA971" t="s">
        <v>8106</v>
      </c>
      <c r="AB971" t="s">
        <v>8107</v>
      </c>
      <c r="AC971" t="s">
        <v>8108</v>
      </c>
      <c r="AD971" t="s">
        <v>13063</v>
      </c>
    </row>
    <row r="972" spans="1:30">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c r="Q972" t="s">
        <v>8111</v>
      </c>
      <c r="R972" t="s">
        <v>8112</v>
      </c>
      <c r="S972" t="s">
        <v>8113</v>
      </c>
      <c r="T972" s="2">
        <v>1709</v>
      </c>
      <c r="U972" s="2">
        <v>1919</v>
      </c>
      <c r="V972" s="1">
        <v>8.86</v>
      </c>
      <c r="W972">
        <v>13.22</v>
      </c>
      <c r="X972" s="4">
        <v>20668</v>
      </c>
      <c r="Y972" t="s">
        <v>8114</v>
      </c>
      <c r="Z972" t="s">
        <v>8115</v>
      </c>
      <c r="AA972" t="s">
        <v>8116</v>
      </c>
      <c r="AB972" t="s">
        <v>13640</v>
      </c>
      <c r="AC972" t="s">
        <v>8118</v>
      </c>
      <c r="AD972" t="s">
        <v>8119</v>
      </c>
    </row>
    <row r="973" spans="1:30">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c r="Q973" t="s">
        <v>13641</v>
      </c>
      <c r="R973" t="s">
        <v>13642</v>
      </c>
      <c r="S973" t="s">
        <v>6273</v>
      </c>
      <c r="T973">
        <v>-78</v>
      </c>
      <c r="U973">
        <v>-142.65</v>
      </c>
      <c r="V973" s="1">
        <v>-207.3</v>
      </c>
      <c r="W973">
        <v>-271.95</v>
      </c>
      <c r="X973" s="4">
        <v>1674</v>
      </c>
      <c r="Y973" t="s">
        <v>8124</v>
      </c>
      <c r="Z973" t="s">
        <v>8125</v>
      </c>
      <c r="AA973" t="s">
        <v>8126</v>
      </c>
      <c r="AB973" t="s">
        <v>8127</v>
      </c>
      <c r="AC973" t="s">
        <v>8128</v>
      </c>
      <c r="AD973" t="s">
        <v>8129</v>
      </c>
    </row>
    <row r="974" spans="1:30">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c r="Q974" t="s">
        <v>8132</v>
      </c>
      <c r="R974" t="s">
        <v>8133</v>
      </c>
      <c r="S974" t="s">
        <v>6908</v>
      </c>
      <c r="T974" s="2">
        <v>5299</v>
      </c>
      <c r="U974" s="2">
        <v>7099</v>
      </c>
      <c r="V974" s="1">
        <v>6.69</v>
      </c>
      <c r="W974">
        <v>9.7799999999999994</v>
      </c>
      <c r="X974" s="4">
        <v>7689</v>
      </c>
      <c r="Y974" t="s">
        <v>8134</v>
      </c>
      <c r="Z974" t="s">
        <v>8135</v>
      </c>
      <c r="AA974" t="s">
        <v>8136</v>
      </c>
      <c r="AB974" t="s">
        <v>13643</v>
      </c>
      <c r="AC974" t="s">
        <v>8138</v>
      </c>
      <c r="AD974" t="s">
        <v>8139</v>
      </c>
    </row>
    <row r="975" spans="1:30">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c r="Q975" t="s">
        <v>8142</v>
      </c>
      <c r="R975" t="s">
        <v>8143</v>
      </c>
      <c r="S975" t="s">
        <v>5904</v>
      </c>
      <c r="T975" s="2">
        <v>12701</v>
      </c>
      <c r="U975" s="2">
        <v>17902</v>
      </c>
      <c r="V975" s="1">
        <v>7.51</v>
      </c>
      <c r="W975">
        <v>10.92</v>
      </c>
      <c r="X975" s="4">
        <v>5554</v>
      </c>
      <c r="Y975" t="s">
        <v>13644</v>
      </c>
      <c r="Z975" t="s">
        <v>8145</v>
      </c>
      <c r="AA975" t="s">
        <v>8146</v>
      </c>
      <c r="AB975" t="s">
        <v>8147</v>
      </c>
      <c r="AC975" t="s">
        <v>8148</v>
      </c>
      <c r="AD975" t="s">
        <v>8149</v>
      </c>
    </row>
    <row r="976" spans="1:30">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c r="Q976" t="s">
        <v>652</v>
      </c>
      <c r="R976" t="s">
        <v>653</v>
      </c>
      <c r="S976" t="s">
        <v>18</v>
      </c>
      <c r="T976">
        <v>-104.855</v>
      </c>
      <c r="U976">
        <v>-239.196</v>
      </c>
      <c r="V976" s="1">
        <v>-373.537000000001</v>
      </c>
      <c r="W976">
        <v>-507.87800000000101</v>
      </c>
      <c r="X976" s="4">
        <v>20053</v>
      </c>
      <c r="Y976" t="s">
        <v>654</v>
      </c>
      <c r="Z976" t="s">
        <v>655</v>
      </c>
      <c r="AA976" t="s">
        <v>656</v>
      </c>
      <c r="AB976" t="s">
        <v>657</v>
      </c>
      <c r="AC976" t="s">
        <v>658</v>
      </c>
      <c r="AD976" t="s">
        <v>659</v>
      </c>
    </row>
    <row r="977" spans="1:30">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c r="Q977" t="s">
        <v>8153</v>
      </c>
      <c r="R977" t="s">
        <v>8154</v>
      </c>
      <c r="S977" t="s">
        <v>5829</v>
      </c>
      <c r="T977">
        <v>-15.7</v>
      </c>
      <c r="U977">
        <v>-30.16</v>
      </c>
      <c r="V977" s="1">
        <v>-44.62</v>
      </c>
      <c r="W977">
        <v>-59.08</v>
      </c>
      <c r="X977" s="4">
        <v>3344</v>
      </c>
      <c r="Y977" t="s">
        <v>8155</v>
      </c>
      <c r="Z977" t="s">
        <v>8156</v>
      </c>
      <c r="AA977" t="s">
        <v>8157</v>
      </c>
      <c r="AB977" t="s">
        <v>8158</v>
      </c>
      <c r="AC977" t="s">
        <v>8159</v>
      </c>
      <c r="AD977" t="s">
        <v>8160</v>
      </c>
    </row>
    <row r="978" spans="1:30">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c r="Q978" t="s">
        <v>13645</v>
      </c>
      <c r="R978" t="s">
        <v>8164</v>
      </c>
      <c r="S978" t="s">
        <v>8165</v>
      </c>
      <c r="T978" s="2">
        <v>48999</v>
      </c>
      <c r="U978" s="2">
        <v>59999</v>
      </c>
      <c r="V978" s="1">
        <v>8.91</v>
      </c>
      <c r="W978">
        <v>13.22</v>
      </c>
      <c r="X978" s="4">
        <v>2886</v>
      </c>
      <c r="Y978" t="s">
        <v>8166</v>
      </c>
      <c r="Z978" t="s">
        <v>8167</v>
      </c>
      <c r="AA978" t="s">
        <v>8168</v>
      </c>
      <c r="AB978" t="s">
        <v>8169</v>
      </c>
      <c r="AC978" t="s">
        <v>8170</v>
      </c>
      <c r="AD978" t="s">
        <v>8171</v>
      </c>
    </row>
    <row r="979" spans="1:30">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c r="Q979" t="s">
        <v>8174</v>
      </c>
      <c r="R979" t="s">
        <v>8175</v>
      </c>
      <c r="S979" t="s">
        <v>3066</v>
      </c>
      <c r="T979" s="2">
        <v>2490</v>
      </c>
      <c r="U979" s="2">
        <v>2990</v>
      </c>
      <c r="V979" s="1">
        <v>7.95</v>
      </c>
      <c r="W979">
        <v>11.8</v>
      </c>
      <c r="X979" s="4">
        <v>98250</v>
      </c>
      <c r="Y979" t="s">
        <v>8176</v>
      </c>
      <c r="Z979" t="s">
        <v>8177</v>
      </c>
      <c r="AA979" t="s">
        <v>8178</v>
      </c>
      <c r="AB979" t="s">
        <v>8179</v>
      </c>
      <c r="AC979" t="s">
        <v>8180</v>
      </c>
      <c r="AD979" t="s">
        <v>8181</v>
      </c>
    </row>
    <row r="980" spans="1:30">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c r="Q980" t="s">
        <v>8184</v>
      </c>
      <c r="R980" t="s">
        <v>8185</v>
      </c>
      <c r="S980" t="s">
        <v>4876</v>
      </c>
      <c r="T980">
        <v>3500</v>
      </c>
      <c r="U980" s="2">
        <v>5051</v>
      </c>
      <c r="V980" s="1">
        <v>7.2</v>
      </c>
      <c r="W980">
        <v>10.4</v>
      </c>
      <c r="X980" s="4">
        <v>75</v>
      </c>
      <c r="Y980" t="s">
        <v>8186</v>
      </c>
      <c r="Z980" t="s">
        <v>8187</v>
      </c>
      <c r="AA980" t="s">
        <v>8188</v>
      </c>
      <c r="AB980" t="s">
        <v>8189</v>
      </c>
      <c r="AC980" t="s">
        <v>8190</v>
      </c>
      <c r="AD980" t="s">
        <v>8191</v>
      </c>
    </row>
    <row r="981" spans="1:30">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c r="Q981" t="s">
        <v>13122</v>
      </c>
      <c r="R981" t="s">
        <v>663</v>
      </c>
      <c r="S981" t="s">
        <v>18</v>
      </c>
      <c r="T981">
        <v>-169.69499999999999</v>
      </c>
      <c r="U981">
        <v>-362.88400000000001</v>
      </c>
      <c r="V981" s="1">
        <v>-556.07299999999998</v>
      </c>
      <c r="W981">
        <v>-749.26199999999994</v>
      </c>
      <c r="X981" s="4">
        <v>149</v>
      </c>
      <c r="Y981" t="s">
        <v>664</v>
      </c>
      <c r="Z981" t="s">
        <v>665</v>
      </c>
      <c r="AA981" t="s">
        <v>666</v>
      </c>
      <c r="AB981" t="s">
        <v>13123</v>
      </c>
      <c r="AC981" t="s">
        <v>668</v>
      </c>
      <c r="AD981" t="s">
        <v>8194</v>
      </c>
    </row>
    <row r="982" spans="1:30">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c r="Q982" t="s">
        <v>8197</v>
      </c>
      <c r="R982" t="s">
        <v>8198</v>
      </c>
      <c r="S982" t="s">
        <v>6908</v>
      </c>
      <c r="T982">
        <v>2324</v>
      </c>
      <c r="U982" s="2">
        <v>3101</v>
      </c>
      <c r="V982" s="1">
        <v>8.1</v>
      </c>
      <c r="W982">
        <v>11.9</v>
      </c>
      <c r="X982" s="4">
        <v>2585</v>
      </c>
      <c r="Y982" t="s">
        <v>8199</v>
      </c>
      <c r="Z982" t="s">
        <v>8200</v>
      </c>
      <c r="AA982" t="s">
        <v>8201</v>
      </c>
      <c r="AB982" t="s">
        <v>8202</v>
      </c>
      <c r="AC982" t="s">
        <v>8203</v>
      </c>
      <c r="AD982" t="s">
        <v>8204</v>
      </c>
    </row>
    <row r="983" spans="1:30">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c r="Q983" t="s">
        <v>13646</v>
      </c>
      <c r="R983" t="s">
        <v>8208</v>
      </c>
      <c r="S983" t="s">
        <v>3495</v>
      </c>
      <c r="T983">
        <v>2319</v>
      </c>
      <c r="U983" s="2">
        <v>3339</v>
      </c>
      <c r="V983" s="1">
        <v>7.21</v>
      </c>
      <c r="W983">
        <v>10.42</v>
      </c>
      <c r="X983" s="4">
        <v>5072</v>
      </c>
      <c r="Y983" t="s">
        <v>8209</v>
      </c>
      <c r="Z983" t="s">
        <v>8210</v>
      </c>
      <c r="AA983" t="s">
        <v>8211</v>
      </c>
      <c r="AB983" t="s">
        <v>13647</v>
      </c>
      <c r="AC983" t="s">
        <v>8213</v>
      </c>
      <c r="AD983" t="s">
        <v>8214</v>
      </c>
    </row>
    <row r="984" spans="1:30">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c r="Q984" t="s">
        <v>8217</v>
      </c>
      <c r="R984" t="s">
        <v>8218</v>
      </c>
      <c r="S984" t="s">
        <v>8219</v>
      </c>
      <c r="T984">
        <v>-119.71</v>
      </c>
      <c r="U984">
        <v>-252.90199999999999</v>
      </c>
      <c r="V984" s="1">
        <v>-386.09399999999999</v>
      </c>
      <c r="W984">
        <v>-519.28599999999994</v>
      </c>
      <c r="X984" s="4">
        <v>5985</v>
      </c>
      <c r="Y984" t="s">
        <v>8220</v>
      </c>
      <c r="Z984" t="s">
        <v>8221</v>
      </c>
      <c r="AA984" t="s">
        <v>8222</v>
      </c>
      <c r="AB984" t="s">
        <v>8223</v>
      </c>
      <c r="AC984" t="s">
        <v>8224</v>
      </c>
      <c r="AD984" t="s">
        <v>8225</v>
      </c>
    </row>
    <row r="985" spans="1:30">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c r="Q985" t="s">
        <v>687</v>
      </c>
      <c r="R985" t="s">
        <v>688</v>
      </c>
      <c r="S985" t="s">
        <v>18</v>
      </c>
      <c r="T985">
        <v>-53.115000000000002</v>
      </c>
      <c r="U985">
        <v>-136.238</v>
      </c>
      <c r="V985" s="1">
        <v>-219.36099999999999</v>
      </c>
      <c r="W985">
        <v>-302.48399999999998</v>
      </c>
      <c r="X985" s="4">
        <v>7732</v>
      </c>
      <c r="Y985" t="s">
        <v>689</v>
      </c>
      <c r="Z985" t="s">
        <v>690</v>
      </c>
      <c r="AA985" t="s">
        <v>691</v>
      </c>
      <c r="AB985" t="s">
        <v>692</v>
      </c>
      <c r="AC985" t="s">
        <v>693</v>
      </c>
      <c r="AD985" t="s">
        <v>694</v>
      </c>
    </row>
    <row r="986" spans="1:30">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c r="Q986" t="s">
        <v>13648</v>
      </c>
      <c r="R986" t="s">
        <v>8230</v>
      </c>
      <c r="S986" t="s">
        <v>8231</v>
      </c>
      <c r="T986">
        <v>-110.5</v>
      </c>
      <c r="U986">
        <v>-201.15</v>
      </c>
      <c r="V986" s="1">
        <v>-291.8</v>
      </c>
      <c r="W986">
        <v>-382.45</v>
      </c>
      <c r="X986" s="4">
        <v>9427</v>
      </c>
      <c r="Y986" t="s">
        <v>13649</v>
      </c>
      <c r="Z986" t="s">
        <v>8233</v>
      </c>
      <c r="AA986" t="s">
        <v>8234</v>
      </c>
      <c r="AB986" t="s">
        <v>13650</v>
      </c>
      <c r="AC986" t="s">
        <v>8236</v>
      </c>
      <c r="AD986" t="s">
        <v>8237</v>
      </c>
    </row>
    <row r="987" spans="1:30">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c r="Q987" t="s">
        <v>13124</v>
      </c>
      <c r="R987" t="s">
        <v>698</v>
      </c>
      <c r="S987" t="s">
        <v>18</v>
      </c>
      <c r="T987">
        <v>-195.1</v>
      </c>
      <c r="U987">
        <v>-413.41</v>
      </c>
      <c r="V987" s="1">
        <v>-631.72</v>
      </c>
      <c r="W987">
        <v>-850.03</v>
      </c>
      <c r="X987" s="4">
        <v>1780</v>
      </c>
      <c r="Y987" t="s">
        <v>699</v>
      </c>
      <c r="Z987" t="s">
        <v>700</v>
      </c>
      <c r="AA987" t="s">
        <v>701</v>
      </c>
      <c r="AB987" t="s">
        <v>702</v>
      </c>
      <c r="AC987" t="s">
        <v>703</v>
      </c>
      <c r="AD987" t="s">
        <v>704</v>
      </c>
    </row>
    <row r="988" spans="1:30">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c r="Q988" t="s">
        <v>8241</v>
      </c>
      <c r="R988" t="s">
        <v>8242</v>
      </c>
      <c r="S988" t="s">
        <v>5336</v>
      </c>
      <c r="T988">
        <v>-295.13</v>
      </c>
      <c r="U988">
        <v>-543.52599999999995</v>
      </c>
      <c r="V988" s="1">
        <v>-791.92200000000003</v>
      </c>
      <c r="W988">
        <v>-1040.318</v>
      </c>
      <c r="X988" s="4">
        <v>2301</v>
      </c>
      <c r="Y988" t="s">
        <v>8243</v>
      </c>
      <c r="Z988" t="s">
        <v>8244</v>
      </c>
      <c r="AA988" t="s">
        <v>8245</v>
      </c>
      <c r="AB988" t="s">
        <v>8246</v>
      </c>
      <c r="AC988" t="s">
        <v>8247</v>
      </c>
      <c r="AD988" t="s">
        <v>8248</v>
      </c>
    </row>
    <row r="989" spans="1:30">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c r="Q989" t="s">
        <v>8251</v>
      </c>
      <c r="R989" t="s">
        <v>8252</v>
      </c>
      <c r="S989" t="s">
        <v>8253</v>
      </c>
      <c r="T989">
        <v>1702</v>
      </c>
      <c r="U989" s="2">
        <v>2254</v>
      </c>
      <c r="V989" s="1">
        <v>7.72</v>
      </c>
      <c r="W989">
        <v>11.34</v>
      </c>
      <c r="X989" s="4">
        <v>2535</v>
      </c>
      <c r="Y989" t="s">
        <v>8254</v>
      </c>
      <c r="Z989" t="s">
        <v>8255</v>
      </c>
      <c r="AA989" t="s">
        <v>8256</v>
      </c>
      <c r="AB989" t="s">
        <v>8257</v>
      </c>
      <c r="AC989" t="s">
        <v>8258</v>
      </c>
      <c r="AD989" t="s">
        <v>8259</v>
      </c>
    </row>
    <row r="990" spans="1:30">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c r="Q990" t="s">
        <v>8262</v>
      </c>
      <c r="R990" t="s">
        <v>13651</v>
      </c>
      <c r="S990" t="s">
        <v>5996</v>
      </c>
      <c r="T990">
        <v>2599</v>
      </c>
      <c r="U990" s="2">
        <v>3699</v>
      </c>
      <c r="V990" s="1">
        <v>7.27</v>
      </c>
      <c r="W990">
        <v>10.54</v>
      </c>
      <c r="X990" s="4">
        <v>691</v>
      </c>
      <c r="Y990" t="s">
        <v>8264</v>
      </c>
      <c r="Z990" t="s">
        <v>8265</v>
      </c>
      <c r="AA990" t="s">
        <v>8266</v>
      </c>
      <c r="AB990" t="s">
        <v>8267</v>
      </c>
      <c r="AC990" t="s">
        <v>8268</v>
      </c>
      <c r="AD990" t="s">
        <v>8269</v>
      </c>
    </row>
    <row r="991" spans="1:30">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c r="Q991" t="s">
        <v>8272</v>
      </c>
      <c r="R991" t="s">
        <v>8273</v>
      </c>
      <c r="S991" t="s">
        <v>4876</v>
      </c>
      <c r="T991">
        <v>2099</v>
      </c>
      <c r="U991" s="2">
        <v>2899</v>
      </c>
      <c r="V991" s="1">
        <v>7.58</v>
      </c>
      <c r="W991">
        <v>11.06</v>
      </c>
      <c r="X991" s="4">
        <v>2740</v>
      </c>
      <c r="Y991" t="s">
        <v>8274</v>
      </c>
      <c r="Z991" t="s">
        <v>8275</v>
      </c>
      <c r="AA991" t="s">
        <v>8276</v>
      </c>
      <c r="AB991" t="s">
        <v>8277</v>
      </c>
      <c r="AC991" t="s">
        <v>8278</v>
      </c>
      <c r="AD991" t="s">
        <v>8279</v>
      </c>
    </row>
    <row r="992" spans="1:30">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c r="Q992" t="s">
        <v>13125</v>
      </c>
      <c r="R992" t="s">
        <v>708</v>
      </c>
      <c r="S992" t="s">
        <v>18</v>
      </c>
      <c r="T992">
        <v>-95.1</v>
      </c>
      <c r="U992">
        <v>-203.41</v>
      </c>
      <c r="V992" s="1">
        <v>-311.72000000000003</v>
      </c>
      <c r="W992">
        <v>-420.03</v>
      </c>
      <c r="X992" s="4">
        <v>602</v>
      </c>
      <c r="Y992" t="s">
        <v>709</v>
      </c>
      <c r="Z992" t="s">
        <v>710</v>
      </c>
      <c r="AA992" t="s">
        <v>711</v>
      </c>
      <c r="AB992" t="s">
        <v>13126</v>
      </c>
      <c r="AC992" t="s">
        <v>713</v>
      </c>
      <c r="AD992" t="s">
        <v>714</v>
      </c>
    </row>
    <row r="993" spans="1:30">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c r="Q993" t="s">
        <v>8284</v>
      </c>
      <c r="R993" t="s">
        <v>13652</v>
      </c>
      <c r="S993" t="s">
        <v>4845</v>
      </c>
      <c r="T993">
        <v>1601</v>
      </c>
      <c r="U993" s="2">
        <v>2112</v>
      </c>
      <c r="V993" s="1">
        <v>8.33</v>
      </c>
      <c r="W993">
        <v>12.26</v>
      </c>
      <c r="X993" s="4">
        <v>3482</v>
      </c>
      <c r="Y993" t="s">
        <v>8286</v>
      </c>
      <c r="Z993" t="s">
        <v>8287</v>
      </c>
      <c r="AA993" t="s">
        <v>8288</v>
      </c>
      <c r="AB993" t="s">
        <v>8289</v>
      </c>
      <c r="AC993" t="s">
        <v>8290</v>
      </c>
      <c r="AD993" t="s">
        <v>8291</v>
      </c>
    </row>
    <row r="994" spans="1:30">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c r="Q994" t="s">
        <v>717</v>
      </c>
      <c r="R994" t="s">
        <v>718</v>
      </c>
      <c r="S994" t="s">
        <v>18</v>
      </c>
      <c r="T994">
        <v>-85.224999999999994</v>
      </c>
      <c r="U994">
        <v>-177.57</v>
      </c>
      <c r="V994" s="1">
        <v>-269.91500000000002</v>
      </c>
      <c r="W994">
        <v>-362.26</v>
      </c>
      <c r="X994" s="4">
        <v>1423</v>
      </c>
      <c r="Y994" t="s">
        <v>719</v>
      </c>
      <c r="Z994" t="s">
        <v>720</v>
      </c>
      <c r="AA994" t="s">
        <v>721</v>
      </c>
      <c r="AB994" t="s">
        <v>722</v>
      </c>
      <c r="AC994" t="s">
        <v>13127</v>
      </c>
      <c r="AD994" t="s">
        <v>13029</v>
      </c>
    </row>
    <row r="995" spans="1:30">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c r="Q995" t="s">
        <v>8296</v>
      </c>
      <c r="R995" t="s">
        <v>8297</v>
      </c>
      <c r="S995" t="s">
        <v>8298</v>
      </c>
      <c r="T995">
        <v>-40.85</v>
      </c>
      <c r="U995">
        <v>-76.61</v>
      </c>
      <c r="V995" s="1">
        <v>-112.37</v>
      </c>
      <c r="W995">
        <v>-148.13</v>
      </c>
      <c r="X995" s="4">
        <v>6199</v>
      </c>
      <c r="Y995" t="s">
        <v>8299</v>
      </c>
      <c r="Z995" t="s">
        <v>8300</v>
      </c>
      <c r="AA995" t="s">
        <v>8301</v>
      </c>
      <c r="AB995" t="s">
        <v>8302</v>
      </c>
      <c r="AC995" t="s">
        <v>8303</v>
      </c>
      <c r="AD995" t="s">
        <v>8304</v>
      </c>
    </row>
    <row r="996" spans="1:30">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c r="Q996" t="s">
        <v>13653</v>
      </c>
      <c r="R996" t="s">
        <v>8308</v>
      </c>
      <c r="S996" t="s">
        <v>4876</v>
      </c>
      <c r="T996">
        <v>3099</v>
      </c>
      <c r="U996" s="2">
        <v>4199</v>
      </c>
      <c r="V996" s="1">
        <v>8.25</v>
      </c>
      <c r="W996">
        <v>12.1</v>
      </c>
      <c r="X996" s="4">
        <v>1667</v>
      </c>
      <c r="Y996" t="s">
        <v>8309</v>
      </c>
      <c r="Z996" t="s">
        <v>8310</v>
      </c>
      <c r="AA996" t="s">
        <v>8311</v>
      </c>
      <c r="AB996" t="s">
        <v>8312</v>
      </c>
      <c r="AC996" t="s">
        <v>8313</v>
      </c>
      <c r="AD996" t="s">
        <v>8314</v>
      </c>
    </row>
    <row r="997" spans="1:30">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c r="Q997" t="s">
        <v>8317</v>
      </c>
      <c r="R997" t="s">
        <v>8318</v>
      </c>
      <c r="S997" t="s">
        <v>7582</v>
      </c>
      <c r="T997" s="2">
        <v>2451</v>
      </c>
      <c r="U997" s="2">
        <v>3102</v>
      </c>
      <c r="V997" s="1">
        <v>8.24</v>
      </c>
      <c r="W997">
        <v>12.18</v>
      </c>
      <c r="X997" s="4">
        <v>4723</v>
      </c>
      <c r="Y997" t="s">
        <v>8319</v>
      </c>
      <c r="Z997" t="s">
        <v>8320</v>
      </c>
      <c r="AA997" t="s">
        <v>8321</v>
      </c>
      <c r="AB997" t="s">
        <v>8322</v>
      </c>
      <c r="AC997" t="s">
        <v>8323</v>
      </c>
      <c r="AD997" t="s">
        <v>8324</v>
      </c>
    </row>
    <row r="998" spans="1:30">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c r="Q998" t="s">
        <v>8327</v>
      </c>
      <c r="R998" t="s">
        <v>8328</v>
      </c>
      <c r="S998" t="s">
        <v>6200</v>
      </c>
      <c r="T998">
        <v>-120.05</v>
      </c>
      <c r="U998">
        <v>-243.34</v>
      </c>
      <c r="V998" s="1">
        <v>-366.63</v>
      </c>
      <c r="W998">
        <v>-489.92</v>
      </c>
      <c r="X998" s="4">
        <v>22860</v>
      </c>
      <c r="Y998" t="s">
        <v>8329</v>
      </c>
      <c r="Z998" t="s">
        <v>8330</v>
      </c>
      <c r="AA998" t="s">
        <v>8331</v>
      </c>
      <c r="AB998" t="s">
        <v>13654</v>
      </c>
      <c r="AC998" t="s">
        <v>8333</v>
      </c>
      <c r="AD998" t="s">
        <v>8334</v>
      </c>
    </row>
    <row r="999" spans="1:30">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c r="Q999" t="s">
        <v>13655</v>
      </c>
      <c r="R999" t="s">
        <v>8338</v>
      </c>
      <c r="S999" t="s">
        <v>5829</v>
      </c>
      <c r="T999">
        <v>-15.9</v>
      </c>
      <c r="U999">
        <v>-30.42</v>
      </c>
      <c r="V999" s="1">
        <v>-44.94</v>
      </c>
      <c r="W999">
        <v>-59.46</v>
      </c>
      <c r="X999" s="4">
        <v>13572</v>
      </c>
      <c r="Y999" t="s">
        <v>8155</v>
      </c>
      <c r="Z999" t="s">
        <v>8339</v>
      </c>
      <c r="AA999" t="s">
        <v>8340</v>
      </c>
      <c r="AB999" t="s">
        <v>13656</v>
      </c>
      <c r="AC999" t="s">
        <v>8342</v>
      </c>
      <c r="AD999" t="s">
        <v>8343</v>
      </c>
    </row>
    <row r="1000" spans="1:30">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c r="Q1000" t="s">
        <v>13657</v>
      </c>
      <c r="R1000" t="s">
        <v>8347</v>
      </c>
      <c r="S1000" t="s">
        <v>5223</v>
      </c>
      <c r="T1000" s="2">
        <v>5599</v>
      </c>
      <c r="U1000" s="2">
        <v>7599</v>
      </c>
      <c r="V1000" s="1">
        <v>7.84</v>
      </c>
      <c r="W1000">
        <v>11.48</v>
      </c>
      <c r="X1000" s="4">
        <v>16182</v>
      </c>
      <c r="Y1000" t="s">
        <v>8348</v>
      </c>
      <c r="Z1000" t="s">
        <v>8349</v>
      </c>
      <c r="AA1000" t="s">
        <v>8350</v>
      </c>
      <c r="AB1000" t="s">
        <v>8351</v>
      </c>
      <c r="AC1000" t="s">
        <v>8352</v>
      </c>
      <c r="AD1000" t="s">
        <v>8353</v>
      </c>
    </row>
    <row r="1001" spans="1:30">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c r="Q1001" t="s">
        <v>8356</v>
      </c>
      <c r="R1001" t="s">
        <v>8357</v>
      </c>
      <c r="S1001" t="s">
        <v>5515</v>
      </c>
      <c r="T1001" s="2">
        <v>6781</v>
      </c>
      <c r="U1001" s="2">
        <v>9572</v>
      </c>
      <c r="V1001" s="1">
        <v>7.7</v>
      </c>
      <c r="W1001">
        <v>11.2</v>
      </c>
      <c r="X1001" s="4">
        <v>2908</v>
      </c>
      <c r="Y1001" t="s">
        <v>8358</v>
      </c>
      <c r="Z1001" t="s">
        <v>8359</v>
      </c>
      <c r="AA1001" t="s">
        <v>8360</v>
      </c>
      <c r="AB1001" t="s">
        <v>8361</v>
      </c>
      <c r="AC1001" t="s">
        <v>8362</v>
      </c>
      <c r="AD1001" t="s">
        <v>8363</v>
      </c>
    </row>
    <row r="1002" spans="1:30">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c r="Q1002" t="s">
        <v>736</v>
      </c>
      <c r="R1002" t="s">
        <v>737</v>
      </c>
      <c r="S1002" t="s">
        <v>18</v>
      </c>
      <c r="T1002">
        <v>-100.31</v>
      </c>
      <c r="U1002">
        <v>-211.68199999999999</v>
      </c>
      <c r="V1002" s="1">
        <v>-323.05399999999997</v>
      </c>
      <c r="W1002">
        <v>-434.42599999999999</v>
      </c>
      <c r="X1002" s="4">
        <v>536</v>
      </c>
      <c r="Y1002" t="s">
        <v>738</v>
      </c>
      <c r="Z1002" t="s">
        <v>739</v>
      </c>
      <c r="AA1002" t="s">
        <v>13128</v>
      </c>
      <c r="AB1002" t="s">
        <v>741</v>
      </c>
      <c r="AC1002" t="s">
        <v>742</v>
      </c>
      <c r="AD1002" t="s">
        <v>743</v>
      </c>
    </row>
    <row r="1003" spans="1:30">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c r="Q1003" t="s">
        <v>8367</v>
      </c>
      <c r="R1003" t="s">
        <v>8368</v>
      </c>
      <c r="S1003" t="s">
        <v>4845</v>
      </c>
      <c r="T1003" s="2">
        <v>1899</v>
      </c>
      <c r="U1003" s="2">
        <v>2299</v>
      </c>
      <c r="V1003" s="1">
        <v>8.1300000000000008</v>
      </c>
      <c r="W1003">
        <v>12.06</v>
      </c>
      <c r="X1003" s="4">
        <v>2375</v>
      </c>
      <c r="Y1003" t="s">
        <v>8369</v>
      </c>
      <c r="Z1003" t="s">
        <v>8370</v>
      </c>
      <c r="AA1003" t="s">
        <v>8371</v>
      </c>
      <c r="AB1003" t="s">
        <v>8372</v>
      </c>
      <c r="AC1003" t="s">
        <v>8373</v>
      </c>
      <c r="AD1003" t="s">
        <v>8374</v>
      </c>
    </row>
    <row r="1004" spans="1:30">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c r="Q1004" t="s">
        <v>8377</v>
      </c>
      <c r="R1004" t="s">
        <v>13658</v>
      </c>
      <c r="S1004" t="s">
        <v>6273</v>
      </c>
      <c r="T1004">
        <v>-55.5</v>
      </c>
      <c r="U1004">
        <v>-102.15</v>
      </c>
      <c r="V1004" s="1">
        <v>-148.80000000000001</v>
      </c>
      <c r="W1004">
        <v>-195.45</v>
      </c>
      <c r="X1004" s="4">
        <v>4951</v>
      </c>
      <c r="Y1004" t="s">
        <v>8379</v>
      </c>
      <c r="Z1004" t="s">
        <v>8380</v>
      </c>
      <c r="AA1004" t="s">
        <v>8381</v>
      </c>
      <c r="AB1004" t="s">
        <v>13659</v>
      </c>
      <c r="AC1004" t="s">
        <v>8383</v>
      </c>
      <c r="AD1004" t="s">
        <v>8384</v>
      </c>
    </row>
    <row r="1005" spans="1:30">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c r="Q1005" t="s">
        <v>8387</v>
      </c>
      <c r="R1005" t="s">
        <v>8388</v>
      </c>
      <c r="S1005" t="s">
        <v>7582</v>
      </c>
      <c r="T1005" s="2">
        <v>5479</v>
      </c>
      <c r="U1005" s="2">
        <v>7459</v>
      </c>
      <c r="V1005" s="1">
        <v>8.0299999999999994</v>
      </c>
      <c r="W1005">
        <v>11.76</v>
      </c>
      <c r="X1005" s="4">
        <v>408</v>
      </c>
      <c r="Y1005" t="s">
        <v>8389</v>
      </c>
      <c r="Z1005" t="s">
        <v>8390</v>
      </c>
      <c r="AA1005" t="s">
        <v>8391</v>
      </c>
      <c r="AB1005" t="s">
        <v>8392</v>
      </c>
      <c r="AC1005" t="s">
        <v>8393</v>
      </c>
      <c r="AD1005" t="s">
        <v>8394</v>
      </c>
    </row>
    <row r="1006" spans="1:30">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c r="Q1006" t="s">
        <v>8397</v>
      </c>
      <c r="R1006" t="s">
        <v>8398</v>
      </c>
      <c r="S1006" t="s">
        <v>8298</v>
      </c>
      <c r="T1006">
        <v>-205.8</v>
      </c>
      <c r="U1006">
        <v>-372.54</v>
      </c>
      <c r="V1006" s="1">
        <v>-539.28</v>
      </c>
      <c r="W1006">
        <v>-706.02</v>
      </c>
      <c r="X1006" s="4">
        <v>1926</v>
      </c>
      <c r="Y1006" t="s">
        <v>8399</v>
      </c>
      <c r="Z1006" t="s">
        <v>8400</v>
      </c>
      <c r="AA1006" t="s">
        <v>8401</v>
      </c>
      <c r="AB1006" t="s">
        <v>8402</v>
      </c>
      <c r="AC1006" t="s">
        <v>8403</v>
      </c>
      <c r="AD1006" t="s">
        <v>8404</v>
      </c>
    </row>
    <row r="1007" spans="1:30">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c r="Q1007" t="s">
        <v>8407</v>
      </c>
      <c r="R1007" t="s">
        <v>8408</v>
      </c>
      <c r="S1007" t="s">
        <v>8409</v>
      </c>
      <c r="T1007">
        <v>-108.4</v>
      </c>
      <c r="U1007">
        <v>-197.17</v>
      </c>
      <c r="V1007" s="1">
        <v>-285.94</v>
      </c>
      <c r="W1007">
        <v>-374.71</v>
      </c>
      <c r="X1007" s="4">
        <v>4798</v>
      </c>
      <c r="Y1007" t="s">
        <v>8410</v>
      </c>
      <c r="Z1007" t="s">
        <v>8411</v>
      </c>
      <c r="AA1007" t="s">
        <v>8412</v>
      </c>
      <c r="AB1007" t="s">
        <v>8413</v>
      </c>
      <c r="AC1007" t="s">
        <v>8414</v>
      </c>
      <c r="AD1007" t="s">
        <v>8415</v>
      </c>
    </row>
    <row r="1008" spans="1:30">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c r="Q1008" t="s">
        <v>13660</v>
      </c>
      <c r="R1008" t="s">
        <v>8419</v>
      </c>
      <c r="S1008" t="s">
        <v>8420</v>
      </c>
      <c r="T1008">
        <v>-95.024999999999906</v>
      </c>
      <c r="U1008">
        <v>-233.32</v>
      </c>
      <c r="V1008" s="1">
        <v>-371.61500000000001</v>
      </c>
      <c r="W1008">
        <v>-509.91</v>
      </c>
      <c r="X1008" s="4">
        <v>7333</v>
      </c>
      <c r="Y1008" t="s">
        <v>8421</v>
      </c>
      <c r="Z1008" t="s">
        <v>8422</v>
      </c>
      <c r="AA1008" t="s">
        <v>8423</v>
      </c>
      <c r="AB1008" t="s">
        <v>8424</v>
      </c>
      <c r="AC1008" t="s">
        <v>8425</v>
      </c>
      <c r="AD1008" t="s">
        <v>8426</v>
      </c>
    </row>
    <row r="1009" spans="1:30">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c r="Q1009" t="s">
        <v>13415</v>
      </c>
      <c r="R1009" t="s">
        <v>4702</v>
      </c>
      <c r="S1009" t="s">
        <v>3433</v>
      </c>
      <c r="T1009" s="2">
        <v>6199</v>
      </c>
      <c r="U1009" s="2">
        <v>8399</v>
      </c>
      <c r="V1009" s="1">
        <v>8.65</v>
      </c>
      <c r="W1009">
        <v>12.7</v>
      </c>
      <c r="X1009" s="4">
        <v>245</v>
      </c>
      <c r="Y1009" t="s">
        <v>4703</v>
      </c>
      <c r="Z1009" t="s">
        <v>4704</v>
      </c>
      <c r="AA1009" t="s">
        <v>4705</v>
      </c>
      <c r="AB1009" t="s">
        <v>4706</v>
      </c>
      <c r="AC1009" t="s">
        <v>4707</v>
      </c>
      <c r="AD1009" t="s">
        <v>4708</v>
      </c>
    </row>
    <row r="1010" spans="1:30">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c r="Q1010" t="s">
        <v>8431</v>
      </c>
      <c r="R1010" t="s">
        <v>8432</v>
      </c>
      <c r="S1010" t="s">
        <v>7703</v>
      </c>
      <c r="T1010" s="2">
        <v>10901</v>
      </c>
      <c r="U1010" s="2">
        <v>12177</v>
      </c>
      <c r="V1010" s="1">
        <v>7.47</v>
      </c>
      <c r="W1010">
        <v>11.14</v>
      </c>
      <c r="X1010" s="4">
        <v>3652</v>
      </c>
      <c r="Y1010" t="s">
        <v>8433</v>
      </c>
      <c r="Z1010" t="s">
        <v>8434</v>
      </c>
      <c r="AA1010" t="s">
        <v>8435</v>
      </c>
      <c r="AB1010" t="s">
        <v>13661</v>
      </c>
      <c r="AC1010" t="s">
        <v>8437</v>
      </c>
      <c r="AD1010" t="s">
        <v>8438</v>
      </c>
    </row>
    <row r="1011" spans="1:30">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c r="Q1011" t="s">
        <v>8441</v>
      </c>
      <c r="R1011" t="s">
        <v>13662</v>
      </c>
      <c r="S1011" t="s">
        <v>6733</v>
      </c>
      <c r="T1011" s="2">
        <v>8893</v>
      </c>
      <c r="U1011" s="2">
        <v>11686</v>
      </c>
      <c r="V1011" s="1">
        <v>8.14</v>
      </c>
      <c r="W1011">
        <v>11.98</v>
      </c>
      <c r="X1011" s="4">
        <v>2515</v>
      </c>
      <c r="Y1011" t="s">
        <v>8443</v>
      </c>
      <c r="Z1011" t="s">
        <v>8444</v>
      </c>
      <c r="AA1011" t="s">
        <v>8445</v>
      </c>
      <c r="AB1011" t="s">
        <v>8446</v>
      </c>
      <c r="AC1011" t="s">
        <v>8447</v>
      </c>
      <c r="AD1011" t="s">
        <v>8448</v>
      </c>
    </row>
    <row r="1012" spans="1:30">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c r="Q1012" t="s">
        <v>788</v>
      </c>
      <c r="R1012" t="s">
        <v>789</v>
      </c>
      <c r="S1012" t="s">
        <v>18</v>
      </c>
      <c r="T1012">
        <v>2273</v>
      </c>
      <c r="U1012" s="2">
        <v>3247</v>
      </c>
      <c r="V1012" s="1">
        <v>7.65</v>
      </c>
      <c r="W1012">
        <v>11.1</v>
      </c>
      <c r="X1012" s="4">
        <v>10576</v>
      </c>
      <c r="Y1012" t="s">
        <v>790</v>
      </c>
      <c r="Z1012" t="s">
        <v>791</v>
      </c>
      <c r="AA1012" t="s">
        <v>792</v>
      </c>
      <c r="AB1012" t="s">
        <v>13133</v>
      </c>
      <c r="AC1012" t="s">
        <v>794</v>
      </c>
      <c r="AD1012" t="s">
        <v>795</v>
      </c>
    </row>
    <row r="1013" spans="1:30">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c r="Q1013" t="s">
        <v>8453</v>
      </c>
      <c r="R1013" t="s">
        <v>8454</v>
      </c>
      <c r="S1013" t="s">
        <v>4834</v>
      </c>
      <c r="T1013">
        <v>2151</v>
      </c>
      <c r="U1013" s="2">
        <v>3002</v>
      </c>
      <c r="V1013" s="1">
        <v>7.75</v>
      </c>
      <c r="W1013">
        <v>11.3</v>
      </c>
      <c r="X1013" s="4">
        <v>4959</v>
      </c>
      <c r="Y1013" t="s">
        <v>8455</v>
      </c>
      <c r="Z1013" t="s">
        <v>8456</v>
      </c>
      <c r="AA1013" t="s">
        <v>8457</v>
      </c>
      <c r="AB1013" t="s">
        <v>13663</v>
      </c>
      <c r="AC1013" t="s">
        <v>8459</v>
      </c>
      <c r="AD1013" t="s">
        <v>8460</v>
      </c>
    </row>
    <row r="1014" spans="1:30">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c r="Q1014" t="s">
        <v>13664</v>
      </c>
      <c r="R1014" t="s">
        <v>8464</v>
      </c>
      <c r="S1014" t="s">
        <v>5047</v>
      </c>
      <c r="T1014">
        <v>-185.57499999999999</v>
      </c>
      <c r="U1014">
        <v>-338.25</v>
      </c>
      <c r="V1014" s="1">
        <v>-490.92500000000001</v>
      </c>
      <c r="W1014">
        <v>-643.6</v>
      </c>
      <c r="X1014" s="4">
        <v>2111</v>
      </c>
      <c r="Y1014" t="s">
        <v>8465</v>
      </c>
      <c r="Z1014" t="s">
        <v>8466</v>
      </c>
      <c r="AA1014" t="s">
        <v>8467</v>
      </c>
      <c r="AB1014" t="s">
        <v>8468</v>
      </c>
      <c r="AC1014" t="s">
        <v>8469</v>
      </c>
      <c r="AD1014" t="s">
        <v>8470</v>
      </c>
    </row>
    <row r="1015" spans="1:30">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c r="Q1015" t="s">
        <v>8473</v>
      </c>
      <c r="R1015" t="s">
        <v>8474</v>
      </c>
      <c r="S1015" t="s">
        <v>4856</v>
      </c>
      <c r="T1015">
        <v>2299</v>
      </c>
      <c r="U1015" s="2">
        <v>3199</v>
      </c>
      <c r="V1015" s="1">
        <v>7.16</v>
      </c>
      <c r="W1015">
        <v>10.42</v>
      </c>
      <c r="X1015" s="4">
        <v>1462</v>
      </c>
      <c r="Y1015" t="s">
        <v>8475</v>
      </c>
      <c r="Z1015" t="s">
        <v>8476</v>
      </c>
      <c r="AA1015" t="s">
        <v>8477</v>
      </c>
      <c r="AB1015" t="s">
        <v>8478</v>
      </c>
      <c r="AC1015" t="s">
        <v>8479</v>
      </c>
      <c r="AD1015" t="s">
        <v>8480</v>
      </c>
    </row>
    <row r="1016" spans="1:30">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c r="Q1016" t="s">
        <v>8483</v>
      </c>
      <c r="R1016" t="s">
        <v>8484</v>
      </c>
      <c r="S1016" t="s">
        <v>8485</v>
      </c>
      <c r="T1016" s="2">
        <v>82533</v>
      </c>
      <c r="U1016" s="2">
        <v>105176</v>
      </c>
      <c r="V1016" s="1">
        <v>7.62</v>
      </c>
      <c r="W1016">
        <v>11.24</v>
      </c>
      <c r="X1016" s="4">
        <v>323</v>
      </c>
      <c r="Y1016" t="s">
        <v>8486</v>
      </c>
      <c r="Z1016" t="s">
        <v>8487</v>
      </c>
      <c r="AA1016" t="s">
        <v>8488</v>
      </c>
      <c r="AB1016" t="s">
        <v>8489</v>
      </c>
      <c r="AC1016" t="s">
        <v>8490</v>
      </c>
      <c r="AD1016" t="s">
        <v>8491</v>
      </c>
    </row>
    <row r="1017" spans="1:30">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c r="Q1017" t="s">
        <v>13665</v>
      </c>
      <c r="R1017" t="s">
        <v>8495</v>
      </c>
      <c r="S1017" t="s">
        <v>4425</v>
      </c>
      <c r="T1017">
        <v>4131</v>
      </c>
      <c r="U1017" s="2">
        <v>5772</v>
      </c>
      <c r="V1017" s="1">
        <v>7.74</v>
      </c>
      <c r="W1017">
        <v>11.28</v>
      </c>
      <c r="X1017" s="4">
        <v>91188</v>
      </c>
      <c r="Y1017" t="s">
        <v>8496</v>
      </c>
      <c r="Z1017" t="s">
        <v>8497</v>
      </c>
      <c r="AA1017" t="s">
        <v>8498</v>
      </c>
      <c r="AB1017" t="s">
        <v>8499</v>
      </c>
      <c r="AC1017" t="s">
        <v>8500</v>
      </c>
      <c r="AD1017" t="s">
        <v>8501</v>
      </c>
    </row>
    <row r="1018" spans="1:30">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c r="Q1018" t="s">
        <v>8504</v>
      </c>
      <c r="R1018" t="s">
        <v>8505</v>
      </c>
      <c r="S1018" t="s">
        <v>6189</v>
      </c>
      <c r="T1018">
        <v>3199</v>
      </c>
      <c r="U1018" s="2">
        <v>4399</v>
      </c>
      <c r="V1018" s="1">
        <v>6.8</v>
      </c>
      <c r="W1018">
        <v>9.9</v>
      </c>
      <c r="X1018" s="4">
        <v>418</v>
      </c>
      <c r="Y1018" t="s">
        <v>8506</v>
      </c>
      <c r="Z1018" t="s">
        <v>8507</v>
      </c>
      <c r="AA1018" t="s">
        <v>8508</v>
      </c>
      <c r="AB1018" t="s">
        <v>13666</v>
      </c>
      <c r="AC1018" t="s">
        <v>8510</v>
      </c>
      <c r="AD1018" t="s">
        <v>8511</v>
      </c>
    </row>
    <row r="1019" spans="1:30">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c r="Q1019" t="s">
        <v>13425</v>
      </c>
      <c r="R1019" t="s">
        <v>13426</v>
      </c>
      <c r="S1019" t="s">
        <v>3867</v>
      </c>
      <c r="T1019" s="2">
        <v>11399</v>
      </c>
      <c r="U1019" s="2">
        <v>15799</v>
      </c>
      <c r="V1019" s="1">
        <v>8.3699999999999992</v>
      </c>
      <c r="W1019">
        <v>12.24</v>
      </c>
      <c r="X1019" s="4">
        <v>1526</v>
      </c>
      <c r="Y1019" t="s">
        <v>4806</v>
      </c>
      <c r="Z1019" t="s">
        <v>4807</v>
      </c>
      <c r="AA1019" t="s">
        <v>4808</v>
      </c>
      <c r="AB1019" t="s">
        <v>4809</v>
      </c>
      <c r="AC1019" t="s">
        <v>4810</v>
      </c>
      <c r="AD1019" t="s">
        <v>4811</v>
      </c>
    </row>
    <row r="1020" spans="1:30">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c r="Q1020" t="s">
        <v>813</v>
      </c>
      <c r="R1020" t="s">
        <v>814</v>
      </c>
      <c r="S1020" t="s">
        <v>18</v>
      </c>
      <c r="T1020">
        <v>-94.599999999999895</v>
      </c>
      <c r="U1020">
        <v>-252.77</v>
      </c>
      <c r="V1020" s="1">
        <v>-410.94</v>
      </c>
      <c r="W1020">
        <v>-569.11</v>
      </c>
      <c r="X1020" s="4">
        <v>127</v>
      </c>
      <c r="Y1020" t="s">
        <v>815</v>
      </c>
      <c r="Z1020" t="s">
        <v>816</v>
      </c>
      <c r="AA1020" t="s">
        <v>817</v>
      </c>
      <c r="AB1020" t="s">
        <v>818</v>
      </c>
      <c r="AC1020" t="s">
        <v>819</v>
      </c>
      <c r="AD1020" t="s">
        <v>820</v>
      </c>
    </row>
    <row r="1021" spans="1:30">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c r="Q1021" t="s">
        <v>828</v>
      </c>
      <c r="R1021" t="s">
        <v>829</v>
      </c>
      <c r="S1021" t="s">
        <v>98</v>
      </c>
      <c r="T1021">
        <v>-130.57</v>
      </c>
      <c r="U1021">
        <v>-290.12400000000002</v>
      </c>
      <c r="V1021" s="1">
        <v>-449.678</v>
      </c>
      <c r="W1021">
        <v>-609.23199999999997</v>
      </c>
      <c r="X1021" s="4">
        <v>10134</v>
      </c>
      <c r="Y1021" t="s">
        <v>830</v>
      </c>
      <c r="Z1021" t="s">
        <v>831</v>
      </c>
      <c r="AA1021" t="s">
        <v>832</v>
      </c>
      <c r="AB1021" t="s">
        <v>833</v>
      </c>
      <c r="AC1021" t="s">
        <v>834</v>
      </c>
      <c r="AD1021" t="s">
        <v>835</v>
      </c>
    </row>
    <row r="1022" spans="1:30">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c r="Q1022" t="s">
        <v>8519</v>
      </c>
      <c r="R1022" t="s">
        <v>8520</v>
      </c>
      <c r="S1022" t="s">
        <v>5829</v>
      </c>
      <c r="T1022">
        <v>-144.35</v>
      </c>
      <c r="U1022">
        <v>-332.29</v>
      </c>
      <c r="V1022" s="1">
        <v>-520.23</v>
      </c>
      <c r="W1022">
        <v>-708.17</v>
      </c>
      <c r="X1022" s="4">
        <v>1552</v>
      </c>
      <c r="Y1022" t="s">
        <v>13667</v>
      </c>
      <c r="Z1022" t="s">
        <v>8522</v>
      </c>
      <c r="AA1022" t="s">
        <v>8523</v>
      </c>
      <c r="AB1022" t="s">
        <v>8524</v>
      </c>
      <c r="AC1022" t="s">
        <v>8525</v>
      </c>
      <c r="AD1022" t="s">
        <v>8526</v>
      </c>
    </row>
    <row r="1023" spans="1:30">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c r="Q1023" t="s">
        <v>8529</v>
      </c>
      <c r="R1023" t="s">
        <v>8530</v>
      </c>
      <c r="S1023" t="s">
        <v>6189</v>
      </c>
      <c r="T1023" s="2">
        <v>4499</v>
      </c>
      <c r="U1023" s="2">
        <v>5999</v>
      </c>
      <c r="V1023" s="1">
        <v>7.7</v>
      </c>
      <c r="W1023">
        <v>11.3</v>
      </c>
      <c r="X1023" s="4">
        <v>25262</v>
      </c>
      <c r="Y1023" t="s">
        <v>8531</v>
      </c>
      <c r="Z1023" t="s">
        <v>8532</v>
      </c>
      <c r="AA1023" t="s">
        <v>8533</v>
      </c>
      <c r="AB1023" t="s">
        <v>8534</v>
      </c>
      <c r="AC1023" t="s">
        <v>8535</v>
      </c>
      <c r="AD1023" t="s">
        <v>8536</v>
      </c>
    </row>
    <row r="1024" spans="1:30">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c r="Q1024" t="s">
        <v>8539</v>
      </c>
      <c r="R1024" t="s">
        <v>8540</v>
      </c>
      <c r="S1024" t="s">
        <v>8541</v>
      </c>
      <c r="T1024">
        <v>1841</v>
      </c>
      <c r="U1024" s="2">
        <v>2437</v>
      </c>
      <c r="V1024" s="1">
        <v>7.32</v>
      </c>
      <c r="W1024">
        <v>10.74</v>
      </c>
      <c r="X1024" s="4">
        <v>123365</v>
      </c>
      <c r="Y1024" t="s">
        <v>8542</v>
      </c>
      <c r="Z1024" t="s">
        <v>8543</v>
      </c>
      <c r="AA1024" t="s">
        <v>8544</v>
      </c>
      <c r="AB1024" t="s">
        <v>13668</v>
      </c>
      <c r="AC1024" t="s">
        <v>8546</v>
      </c>
      <c r="AD1024" t="s">
        <v>8547</v>
      </c>
    </row>
    <row r="1025" spans="1:30">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c r="Q1025" t="s">
        <v>8550</v>
      </c>
      <c r="R1025" t="s">
        <v>8551</v>
      </c>
      <c r="S1025" t="s">
        <v>8552</v>
      </c>
      <c r="T1025" s="2">
        <v>2191</v>
      </c>
      <c r="U1025" s="2">
        <v>2687</v>
      </c>
      <c r="V1025" s="1">
        <v>6.91</v>
      </c>
      <c r="W1025">
        <v>10.220000000000001</v>
      </c>
      <c r="X1025" s="4">
        <v>13300</v>
      </c>
      <c r="Y1025" t="s">
        <v>8553</v>
      </c>
      <c r="Z1025" t="s">
        <v>8554</v>
      </c>
      <c r="AA1025" t="s">
        <v>8555</v>
      </c>
      <c r="AB1025" t="s">
        <v>13669</v>
      </c>
      <c r="AC1025" t="s">
        <v>8557</v>
      </c>
      <c r="AD1025" t="s">
        <v>8558</v>
      </c>
    </row>
    <row r="1026" spans="1:30">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c r="Q1026" t="s">
        <v>8561</v>
      </c>
      <c r="R1026" t="s">
        <v>8562</v>
      </c>
      <c r="S1026" t="s">
        <v>8563</v>
      </c>
      <c r="T1026" s="2">
        <v>2801</v>
      </c>
      <c r="U1026" s="2">
        <v>3602</v>
      </c>
      <c r="V1026" s="1">
        <v>7.6</v>
      </c>
      <c r="W1026">
        <v>11.2</v>
      </c>
      <c r="X1026" s="4">
        <v>18543</v>
      </c>
      <c r="Y1026" t="s">
        <v>8564</v>
      </c>
      <c r="Z1026" t="s">
        <v>8565</v>
      </c>
      <c r="AA1026" t="s">
        <v>8566</v>
      </c>
      <c r="AB1026" t="s">
        <v>13670</v>
      </c>
      <c r="AC1026" t="s">
        <v>8568</v>
      </c>
      <c r="AD1026" t="s">
        <v>8569</v>
      </c>
    </row>
    <row r="1027" spans="1:30">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c r="Q1027" t="s">
        <v>8572</v>
      </c>
      <c r="R1027" t="s">
        <v>8573</v>
      </c>
      <c r="S1027" t="s">
        <v>8574</v>
      </c>
      <c r="T1027">
        <v>-223.13</v>
      </c>
      <c r="U1027">
        <v>-458.24599999999998</v>
      </c>
      <c r="V1027" s="1">
        <v>-693.36199999999997</v>
      </c>
      <c r="W1027">
        <v>-928.47799999999995</v>
      </c>
      <c r="X1027" s="4">
        <v>3578</v>
      </c>
      <c r="Y1027" t="s">
        <v>8575</v>
      </c>
      <c r="Z1027" t="s">
        <v>8576</v>
      </c>
      <c r="AA1027" t="s">
        <v>8577</v>
      </c>
      <c r="AB1027" t="s">
        <v>8578</v>
      </c>
      <c r="AC1027" t="s">
        <v>8579</v>
      </c>
      <c r="AD1027" t="s">
        <v>8580</v>
      </c>
    </row>
    <row r="1028" spans="1:30">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c r="Q1028" t="s">
        <v>13671</v>
      </c>
      <c r="R1028" t="s">
        <v>8584</v>
      </c>
      <c r="S1028" t="s">
        <v>8585</v>
      </c>
      <c r="T1028">
        <v>3799</v>
      </c>
      <c r="U1028" s="2">
        <v>5599</v>
      </c>
      <c r="V1028" s="1">
        <v>6.5</v>
      </c>
      <c r="W1028">
        <v>9.3000000000000007</v>
      </c>
      <c r="X1028" s="4">
        <v>2031</v>
      </c>
      <c r="Y1028" t="s">
        <v>8586</v>
      </c>
      <c r="Z1028" t="s">
        <v>8587</v>
      </c>
      <c r="AA1028" t="s">
        <v>8588</v>
      </c>
      <c r="AB1028" t="s">
        <v>8589</v>
      </c>
      <c r="AC1028" t="s">
        <v>8590</v>
      </c>
      <c r="AD1028" t="s">
        <v>8591</v>
      </c>
    </row>
    <row r="1029" spans="1:30">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c r="Q1029" t="s">
        <v>13672</v>
      </c>
      <c r="R1029" t="s">
        <v>8595</v>
      </c>
      <c r="S1029" t="s">
        <v>8585</v>
      </c>
      <c r="T1029">
        <v>-142.39500000000001</v>
      </c>
      <c r="U1029">
        <v>-278.98399999999998</v>
      </c>
      <c r="V1029" s="1">
        <v>-415.57299999999998</v>
      </c>
      <c r="W1029">
        <v>-552.16200000000003</v>
      </c>
      <c r="X1029" s="4">
        <v>44994</v>
      </c>
      <c r="Y1029" t="s">
        <v>8596</v>
      </c>
      <c r="Z1029" t="s">
        <v>8597</v>
      </c>
      <c r="AA1029" t="s">
        <v>8598</v>
      </c>
      <c r="AB1029" t="s">
        <v>8599</v>
      </c>
      <c r="AC1029" t="s">
        <v>8600</v>
      </c>
      <c r="AD1029" t="s">
        <v>8601</v>
      </c>
    </row>
    <row r="1030" spans="1:30">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c r="Q1030" t="s">
        <v>13673</v>
      </c>
      <c r="R1030" t="s">
        <v>8605</v>
      </c>
      <c r="S1030" t="s">
        <v>8606</v>
      </c>
      <c r="T1030">
        <v>-95.1</v>
      </c>
      <c r="U1030">
        <v>-203.01</v>
      </c>
      <c r="V1030" s="1">
        <v>-310.92</v>
      </c>
      <c r="W1030">
        <v>-418.83</v>
      </c>
      <c r="X1030" s="4">
        <v>270563</v>
      </c>
      <c r="Y1030" t="s">
        <v>8607</v>
      </c>
      <c r="Z1030" t="s">
        <v>8608</v>
      </c>
      <c r="AA1030" t="s">
        <v>8609</v>
      </c>
      <c r="AB1030" t="s">
        <v>8610</v>
      </c>
      <c r="AC1030" t="s">
        <v>8611</v>
      </c>
      <c r="AD1030" t="s">
        <v>13674</v>
      </c>
    </row>
    <row r="1031" spans="1:30">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c r="Q1031" t="s">
        <v>13675</v>
      </c>
      <c r="R1031" t="s">
        <v>8616</v>
      </c>
      <c r="S1031" t="s">
        <v>8541</v>
      </c>
      <c r="T1031">
        <v>1741</v>
      </c>
      <c r="U1031" s="2">
        <v>2237</v>
      </c>
      <c r="V1031" s="1">
        <v>7.4</v>
      </c>
      <c r="W1031">
        <v>10.9</v>
      </c>
      <c r="X1031" s="4">
        <v>31783</v>
      </c>
      <c r="Y1031" t="s">
        <v>8617</v>
      </c>
      <c r="Z1031" t="s">
        <v>8618</v>
      </c>
      <c r="AA1031" t="s">
        <v>8619</v>
      </c>
      <c r="AB1031" t="s">
        <v>8620</v>
      </c>
      <c r="AC1031" t="s">
        <v>8621</v>
      </c>
      <c r="AD1031" t="s">
        <v>8622</v>
      </c>
    </row>
    <row r="1032" spans="1:30">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c r="Q1032" t="s">
        <v>8625</v>
      </c>
      <c r="R1032" t="s">
        <v>8626</v>
      </c>
      <c r="S1032" t="s">
        <v>8552</v>
      </c>
      <c r="T1032" s="2">
        <v>1699</v>
      </c>
      <c r="U1032" s="2">
        <v>1849</v>
      </c>
      <c r="V1032" s="1">
        <v>7.7</v>
      </c>
      <c r="W1032">
        <v>11.5</v>
      </c>
      <c r="X1032" s="4">
        <v>2602</v>
      </c>
      <c r="Y1032" t="s">
        <v>8627</v>
      </c>
      <c r="Z1032" t="s">
        <v>8628</v>
      </c>
      <c r="AA1032" t="s">
        <v>8629</v>
      </c>
      <c r="AB1032" t="s">
        <v>8630</v>
      </c>
      <c r="AC1032" t="s">
        <v>8631</v>
      </c>
      <c r="AD1032" t="s">
        <v>8632</v>
      </c>
    </row>
    <row r="1033" spans="1:30">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c r="Q1033" t="s">
        <v>8635</v>
      </c>
      <c r="R1033" t="s">
        <v>8636</v>
      </c>
      <c r="S1033" t="s">
        <v>8541</v>
      </c>
      <c r="T1033">
        <v>2141</v>
      </c>
      <c r="U1033" s="2">
        <v>2837</v>
      </c>
      <c r="V1033" s="1">
        <v>7.32</v>
      </c>
      <c r="W1033">
        <v>10.74</v>
      </c>
      <c r="X1033" s="4">
        <v>63350</v>
      </c>
      <c r="Y1033" t="s">
        <v>8637</v>
      </c>
      <c r="Z1033" t="s">
        <v>8638</v>
      </c>
      <c r="AA1033" t="s">
        <v>8639</v>
      </c>
      <c r="AB1033" t="s">
        <v>8640</v>
      </c>
      <c r="AC1033" t="s">
        <v>8641</v>
      </c>
      <c r="AD1033" t="s">
        <v>8642</v>
      </c>
    </row>
    <row r="1034" spans="1:30">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c r="Q1034" t="s">
        <v>8645</v>
      </c>
      <c r="R1034" t="s">
        <v>8646</v>
      </c>
      <c r="S1034" t="s">
        <v>8647</v>
      </c>
      <c r="T1034" s="2">
        <v>4687</v>
      </c>
      <c r="U1034" s="2">
        <v>6181</v>
      </c>
      <c r="V1034" s="1">
        <v>7.13</v>
      </c>
      <c r="W1034">
        <v>10.46</v>
      </c>
      <c r="X1034" s="4">
        <v>54032</v>
      </c>
      <c r="Y1034" t="s">
        <v>8648</v>
      </c>
      <c r="Z1034" t="s">
        <v>8649</v>
      </c>
      <c r="AA1034" t="s">
        <v>8650</v>
      </c>
      <c r="AB1034" t="s">
        <v>13676</v>
      </c>
      <c r="AC1034" t="s">
        <v>8652</v>
      </c>
      <c r="AD1034" t="s">
        <v>8653</v>
      </c>
    </row>
    <row r="1035" spans="1:30">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c r="Q1035" t="s">
        <v>13677</v>
      </c>
      <c r="R1035" t="s">
        <v>8657</v>
      </c>
      <c r="S1035" t="s">
        <v>8541</v>
      </c>
      <c r="T1035" s="2">
        <v>1647</v>
      </c>
      <c r="U1035" s="2">
        <v>1949</v>
      </c>
      <c r="V1035" s="1">
        <v>7.38</v>
      </c>
      <c r="W1035">
        <v>10.96</v>
      </c>
      <c r="X1035" s="4">
        <v>15592</v>
      </c>
      <c r="Y1035" t="s">
        <v>8658</v>
      </c>
      <c r="Z1035" t="s">
        <v>8659</v>
      </c>
      <c r="AA1035" t="s">
        <v>8660</v>
      </c>
      <c r="AB1035" t="s">
        <v>8661</v>
      </c>
      <c r="AC1035" t="s">
        <v>8662</v>
      </c>
      <c r="AD1035" t="s">
        <v>8663</v>
      </c>
    </row>
    <row r="1036" spans="1:30">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c r="Q1036" t="s">
        <v>8666</v>
      </c>
      <c r="R1036" t="s">
        <v>8667</v>
      </c>
      <c r="S1036" t="s">
        <v>8574</v>
      </c>
      <c r="T1036">
        <v>-245.15</v>
      </c>
      <c r="U1036">
        <v>-493.47</v>
      </c>
      <c r="V1036" s="1">
        <v>-741.79</v>
      </c>
      <c r="W1036">
        <v>-990.11</v>
      </c>
      <c r="X1036" s="4">
        <v>4859</v>
      </c>
      <c r="Y1036" t="s">
        <v>8668</v>
      </c>
      <c r="Z1036" t="s">
        <v>8669</v>
      </c>
      <c r="AA1036" t="s">
        <v>8670</v>
      </c>
      <c r="AB1036" t="s">
        <v>8671</v>
      </c>
      <c r="AC1036" t="s">
        <v>8672</v>
      </c>
      <c r="AD1036" t="s">
        <v>8673</v>
      </c>
    </row>
    <row r="1037" spans="1:30">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c r="Q1037" t="s">
        <v>13678</v>
      </c>
      <c r="R1037" t="s">
        <v>8677</v>
      </c>
      <c r="S1037" t="s">
        <v>8563</v>
      </c>
      <c r="T1037" s="2">
        <v>1836</v>
      </c>
      <c r="U1037" s="2">
        <v>2022</v>
      </c>
      <c r="V1037" s="1">
        <v>8.09</v>
      </c>
      <c r="W1037">
        <v>12.08</v>
      </c>
      <c r="X1037" s="4">
        <v>14120</v>
      </c>
      <c r="Y1037" t="s">
        <v>8678</v>
      </c>
      <c r="Z1037" t="s">
        <v>8679</v>
      </c>
      <c r="AA1037" t="s">
        <v>8680</v>
      </c>
      <c r="AB1037" t="s">
        <v>8681</v>
      </c>
      <c r="AC1037" t="s">
        <v>8682</v>
      </c>
      <c r="AD1037" t="s">
        <v>8683</v>
      </c>
    </row>
    <row r="1038" spans="1:30">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c r="Q1038" t="s">
        <v>8686</v>
      </c>
      <c r="R1038" t="s">
        <v>8687</v>
      </c>
      <c r="S1038" t="s">
        <v>8688</v>
      </c>
      <c r="T1038">
        <v>-120.95</v>
      </c>
      <c r="U1038">
        <v>-244.51</v>
      </c>
      <c r="V1038" s="1">
        <v>-368.07</v>
      </c>
      <c r="W1038">
        <v>-491.63</v>
      </c>
      <c r="X1038" s="4">
        <v>8427</v>
      </c>
      <c r="Y1038" t="s">
        <v>8689</v>
      </c>
      <c r="Z1038" t="s">
        <v>8690</v>
      </c>
      <c r="AA1038" t="s">
        <v>8691</v>
      </c>
      <c r="AB1038" t="s">
        <v>13679</v>
      </c>
      <c r="AC1038" t="s">
        <v>8693</v>
      </c>
      <c r="AD1038" t="s">
        <v>8694</v>
      </c>
    </row>
    <row r="1039" spans="1:30">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c r="Q1039" t="s">
        <v>13680</v>
      </c>
      <c r="R1039" t="s">
        <v>8698</v>
      </c>
      <c r="S1039" t="s">
        <v>8699</v>
      </c>
      <c r="T1039">
        <v>2175</v>
      </c>
      <c r="U1039" s="2">
        <v>2950</v>
      </c>
      <c r="V1039" s="1">
        <v>7.85</v>
      </c>
      <c r="W1039">
        <v>11.5</v>
      </c>
      <c r="X1039" s="4">
        <v>23316</v>
      </c>
      <c r="Y1039" t="s">
        <v>8700</v>
      </c>
      <c r="Z1039" t="s">
        <v>8701</v>
      </c>
      <c r="AA1039" t="s">
        <v>8702</v>
      </c>
      <c r="AB1039" t="s">
        <v>8703</v>
      </c>
      <c r="AC1039" t="s">
        <v>8704</v>
      </c>
      <c r="AD1039" t="s">
        <v>8705</v>
      </c>
    </row>
    <row r="1040" spans="1:30">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c r="Q1040" t="s">
        <v>8708</v>
      </c>
      <c r="R1040" t="s">
        <v>8709</v>
      </c>
      <c r="S1040" t="s">
        <v>8710</v>
      </c>
      <c r="T1040" s="2">
        <v>3710</v>
      </c>
      <c r="U1040" s="2">
        <v>4920</v>
      </c>
      <c r="V1040" s="1">
        <v>7.52</v>
      </c>
      <c r="W1040">
        <v>11.04</v>
      </c>
      <c r="X1040" s="4">
        <v>6530</v>
      </c>
      <c r="Y1040" t="s">
        <v>8711</v>
      </c>
      <c r="Z1040" t="s">
        <v>8712</v>
      </c>
      <c r="AA1040" t="s">
        <v>8713</v>
      </c>
      <c r="AB1040" t="s">
        <v>13681</v>
      </c>
      <c r="AC1040" t="s">
        <v>8715</v>
      </c>
      <c r="AD1040" t="s">
        <v>8716</v>
      </c>
    </row>
    <row r="1041" spans="1:30">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c r="Q1041" t="s">
        <v>13682</v>
      </c>
      <c r="R1041" t="s">
        <v>8720</v>
      </c>
      <c r="S1041" t="s">
        <v>8721</v>
      </c>
      <c r="T1041" s="2">
        <v>8780</v>
      </c>
      <c r="U1041" s="2">
        <v>11370</v>
      </c>
      <c r="V1041" s="1">
        <v>8.18</v>
      </c>
      <c r="W1041">
        <v>12.06</v>
      </c>
      <c r="X1041" s="4">
        <v>11924</v>
      </c>
      <c r="Y1041" t="s">
        <v>8722</v>
      </c>
      <c r="Z1041" t="s">
        <v>8723</v>
      </c>
      <c r="AA1041" t="s">
        <v>8724</v>
      </c>
      <c r="AB1041" t="s">
        <v>8725</v>
      </c>
      <c r="AC1041" t="s">
        <v>8726</v>
      </c>
      <c r="AD1041" t="s">
        <v>8727</v>
      </c>
    </row>
    <row r="1042" spans="1:30">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c r="Q1042" t="s">
        <v>8730</v>
      </c>
      <c r="R1042" t="s">
        <v>8731</v>
      </c>
      <c r="S1042" t="s">
        <v>8732</v>
      </c>
      <c r="T1042" s="2">
        <v>21449</v>
      </c>
      <c r="U1042" s="2">
        <v>28899</v>
      </c>
      <c r="V1042" s="1">
        <v>7.47</v>
      </c>
      <c r="W1042">
        <v>10.94</v>
      </c>
      <c r="X1042" s="4">
        <v>2961</v>
      </c>
      <c r="Y1042" t="s">
        <v>8733</v>
      </c>
      <c r="Z1042" t="s">
        <v>8734</v>
      </c>
      <c r="AA1042" t="s">
        <v>8735</v>
      </c>
      <c r="AB1042" t="s">
        <v>13683</v>
      </c>
      <c r="AC1042" t="s">
        <v>8737</v>
      </c>
      <c r="AD1042" t="s">
        <v>8738</v>
      </c>
    </row>
    <row r="1043" spans="1:30">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c r="Q1043" t="s">
        <v>8741</v>
      </c>
      <c r="R1043" t="s">
        <v>8742</v>
      </c>
      <c r="S1043" t="s">
        <v>8541</v>
      </c>
      <c r="T1043" s="2">
        <v>4365</v>
      </c>
      <c r="U1043" s="2">
        <v>5735</v>
      </c>
      <c r="V1043" s="1">
        <v>8.5399999999999991</v>
      </c>
      <c r="W1043">
        <v>12.58</v>
      </c>
      <c r="X1043" s="4">
        <v>23484</v>
      </c>
      <c r="Y1043" t="s">
        <v>8743</v>
      </c>
      <c r="Z1043" t="s">
        <v>8744</v>
      </c>
      <c r="AA1043" t="s">
        <v>8745</v>
      </c>
      <c r="AB1043" t="s">
        <v>8746</v>
      </c>
      <c r="AC1043" t="s">
        <v>8747</v>
      </c>
      <c r="AD1043" t="s">
        <v>8748</v>
      </c>
    </row>
    <row r="1044" spans="1:30">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c r="Q1044" t="s">
        <v>13684</v>
      </c>
      <c r="R1044" t="s">
        <v>8752</v>
      </c>
      <c r="S1044" t="s">
        <v>8721</v>
      </c>
      <c r="T1044" s="2">
        <v>9181</v>
      </c>
      <c r="U1044" s="2">
        <v>12472</v>
      </c>
      <c r="V1044" s="1">
        <v>7.64</v>
      </c>
      <c r="W1044">
        <v>11.18</v>
      </c>
      <c r="X1044" s="4">
        <v>21783</v>
      </c>
      <c r="Y1044" t="s">
        <v>8753</v>
      </c>
      <c r="Z1044" t="s">
        <v>8754</v>
      </c>
      <c r="AA1044" t="s">
        <v>8755</v>
      </c>
      <c r="AB1044" t="s">
        <v>8756</v>
      </c>
      <c r="AC1044" t="s">
        <v>8757</v>
      </c>
      <c r="AD1044" t="s">
        <v>13064</v>
      </c>
    </row>
    <row r="1045" spans="1:30">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c r="Q1045" t="s">
        <v>13685</v>
      </c>
      <c r="R1045" t="s">
        <v>8761</v>
      </c>
      <c r="S1045" t="s">
        <v>8762</v>
      </c>
      <c r="T1045" s="2">
        <v>2801</v>
      </c>
      <c r="U1045" s="2">
        <v>3602</v>
      </c>
      <c r="V1045" s="1">
        <v>7.6</v>
      </c>
      <c r="W1045">
        <v>11.2</v>
      </c>
      <c r="X1045" s="4">
        <v>14030</v>
      </c>
      <c r="Y1045" t="s">
        <v>8763</v>
      </c>
      <c r="Z1045" t="s">
        <v>8764</v>
      </c>
      <c r="AA1045" t="s">
        <v>8765</v>
      </c>
      <c r="AB1045" t="s">
        <v>8766</v>
      </c>
      <c r="AC1045" t="s">
        <v>8767</v>
      </c>
      <c r="AD1045" t="s">
        <v>8768</v>
      </c>
    </row>
    <row r="1046" spans="1:30">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c r="Q1046" t="s">
        <v>13686</v>
      </c>
      <c r="R1046" t="s">
        <v>8772</v>
      </c>
      <c r="S1046" t="s">
        <v>8773</v>
      </c>
      <c r="T1046" s="2">
        <v>20801</v>
      </c>
      <c r="U1046" s="2">
        <v>28452</v>
      </c>
      <c r="V1046" s="1">
        <v>7.82</v>
      </c>
      <c r="W1046">
        <v>11.44</v>
      </c>
      <c r="X1046" s="4">
        <v>6398</v>
      </c>
      <c r="Y1046" t="s">
        <v>8774</v>
      </c>
      <c r="Z1046" t="s">
        <v>8775</v>
      </c>
      <c r="AA1046" t="s">
        <v>8776</v>
      </c>
      <c r="AB1046" t="s">
        <v>8777</v>
      </c>
      <c r="AC1046" t="s">
        <v>8778</v>
      </c>
      <c r="AD1046" t="s">
        <v>8779</v>
      </c>
    </row>
    <row r="1047" spans="1:30">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c r="Q1047" t="s">
        <v>8782</v>
      </c>
      <c r="R1047" t="s">
        <v>8783</v>
      </c>
      <c r="S1047" t="s">
        <v>8710</v>
      </c>
      <c r="T1047" s="2">
        <v>5701</v>
      </c>
      <c r="U1047" s="2">
        <v>7902</v>
      </c>
      <c r="V1047" s="1">
        <v>6.97</v>
      </c>
      <c r="W1047">
        <v>10.14</v>
      </c>
      <c r="X1047" s="4">
        <v>44050</v>
      </c>
      <c r="Y1047" t="s">
        <v>13687</v>
      </c>
      <c r="Z1047" t="s">
        <v>8785</v>
      </c>
      <c r="AA1047" t="s">
        <v>8786</v>
      </c>
      <c r="AB1047" t="s">
        <v>13688</v>
      </c>
      <c r="AC1047" t="s">
        <v>8788</v>
      </c>
      <c r="AD1047" t="s">
        <v>8789</v>
      </c>
    </row>
    <row r="1048" spans="1:30">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c r="Q1048" t="s">
        <v>13689</v>
      </c>
      <c r="R1048" t="s">
        <v>8793</v>
      </c>
      <c r="S1048" t="s">
        <v>8699</v>
      </c>
      <c r="T1048">
        <v>-295.18</v>
      </c>
      <c r="U1048">
        <v>-552.096</v>
      </c>
      <c r="V1048" s="1">
        <v>-809.01199999999994</v>
      </c>
      <c r="W1048">
        <v>-1065.9280000000001</v>
      </c>
      <c r="X1048" s="4">
        <v>24247</v>
      </c>
      <c r="Y1048" t="s">
        <v>13690</v>
      </c>
      <c r="Z1048" t="s">
        <v>8795</v>
      </c>
      <c r="AA1048" t="s">
        <v>8796</v>
      </c>
      <c r="AB1048" t="s">
        <v>8797</v>
      </c>
      <c r="AC1048" t="s">
        <v>8798</v>
      </c>
      <c r="AD1048" t="s">
        <v>8799</v>
      </c>
    </row>
    <row r="1049" spans="1:30">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c r="Q1049" t="s">
        <v>8802</v>
      </c>
      <c r="R1049" t="s">
        <v>8803</v>
      </c>
      <c r="S1049" t="s">
        <v>8710</v>
      </c>
      <c r="T1049" s="2">
        <v>4421</v>
      </c>
      <c r="U1049" s="2">
        <v>5632</v>
      </c>
      <c r="V1049" s="1">
        <v>8.02</v>
      </c>
      <c r="W1049">
        <v>11.84</v>
      </c>
      <c r="X1049" s="4">
        <v>41349</v>
      </c>
      <c r="Y1049" t="s">
        <v>8804</v>
      </c>
      <c r="Z1049" t="s">
        <v>8805</v>
      </c>
      <c r="AA1049" t="s">
        <v>8806</v>
      </c>
      <c r="AB1049" t="s">
        <v>8807</v>
      </c>
      <c r="AC1049" t="s">
        <v>8808</v>
      </c>
      <c r="AD1049" t="s">
        <v>8809</v>
      </c>
    </row>
    <row r="1050" spans="1:30">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c r="Q1050" t="s">
        <v>8812</v>
      </c>
      <c r="R1050" t="s">
        <v>8813</v>
      </c>
      <c r="S1050" t="s">
        <v>8762</v>
      </c>
      <c r="T1050">
        <v>1451</v>
      </c>
      <c r="U1050" s="2">
        <v>1902</v>
      </c>
      <c r="V1050" s="1">
        <v>6.75</v>
      </c>
      <c r="W1050">
        <v>9.9</v>
      </c>
      <c r="X1050" s="4">
        <v>1074</v>
      </c>
      <c r="Y1050" t="s">
        <v>8814</v>
      </c>
      <c r="Z1050" t="s">
        <v>8815</v>
      </c>
      <c r="AA1050" t="s">
        <v>8816</v>
      </c>
      <c r="AB1050" t="s">
        <v>8817</v>
      </c>
      <c r="AC1050" t="s">
        <v>8818</v>
      </c>
      <c r="AD1050" t="s">
        <v>8819</v>
      </c>
    </row>
    <row r="1051" spans="1:30">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c r="Q1051" t="s">
        <v>13691</v>
      </c>
      <c r="R1051" t="s">
        <v>8823</v>
      </c>
      <c r="S1051" t="s">
        <v>8552</v>
      </c>
      <c r="T1051">
        <v>3001</v>
      </c>
      <c r="U1051" s="2">
        <v>4002</v>
      </c>
      <c r="V1051" s="1">
        <v>7.1</v>
      </c>
      <c r="W1051">
        <v>10.4</v>
      </c>
      <c r="X1051" s="4">
        <v>1163</v>
      </c>
      <c r="Y1051" t="s">
        <v>8824</v>
      </c>
      <c r="Z1051" t="s">
        <v>8825</v>
      </c>
      <c r="AA1051" t="s">
        <v>8826</v>
      </c>
      <c r="AB1051" t="s">
        <v>13692</v>
      </c>
      <c r="AC1051" t="s">
        <v>8828</v>
      </c>
      <c r="AD1051" t="s">
        <v>8829</v>
      </c>
    </row>
    <row r="1052" spans="1:30">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c r="Q1052" t="s">
        <v>8832</v>
      </c>
      <c r="R1052" t="s">
        <v>13693</v>
      </c>
      <c r="S1052" t="s">
        <v>8574</v>
      </c>
      <c r="T1052">
        <v>3600</v>
      </c>
      <c r="U1052" s="2">
        <v>5201</v>
      </c>
      <c r="V1052" s="1">
        <v>7.4</v>
      </c>
      <c r="W1052">
        <v>10.7</v>
      </c>
      <c r="X1052" s="4">
        <v>257</v>
      </c>
      <c r="Y1052" t="s">
        <v>8834</v>
      </c>
      <c r="Z1052" t="s">
        <v>8835</v>
      </c>
      <c r="AA1052" t="s">
        <v>8836</v>
      </c>
      <c r="AB1052" t="s">
        <v>13694</v>
      </c>
      <c r="AC1052" t="s">
        <v>8838</v>
      </c>
      <c r="AD1052" t="s">
        <v>8839</v>
      </c>
    </row>
    <row r="1053" spans="1:30">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c r="Q1053" t="s">
        <v>8842</v>
      </c>
      <c r="R1053" t="s">
        <v>8843</v>
      </c>
      <c r="S1053" t="s">
        <v>8844</v>
      </c>
      <c r="T1053">
        <v>-265.27499999999998</v>
      </c>
      <c r="U1053">
        <v>-497.72</v>
      </c>
      <c r="V1053" s="1">
        <v>-730.16499999999996</v>
      </c>
      <c r="W1053">
        <v>-962.61</v>
      </c>
      <c r="X1053" s="4">
        <v>36017</v>
      </c>
      <c r="Y1053" t="s">
        <v>8845</v>
      </c>
      <c r="Z1053" t="s">
        <v>8846</v>
      </c>
      <c r="AA1053" t="s">
        <v>8847</v>
      </c>
      <c r="AB1053" t="s">
        <v>13695</v>
      </c>
      <c r="AC1053" t="s">
        <v>8849</v>
      </c>
      <c r="AD1053" t="s">
        <v>8850</v>
      </c>
    </row>
    <row r="1054" spans="1:30">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c r="Q1054" t="s">
        <v>13696</v>
      </c>
      <c r="R1054" t="s">
        <v>8854</v>
      </c>
      <c r="S1054" t="s">
        <v>8541</v>
      </c>
      <c r="T1054">
        <v>2491</v>
      </c>
      <c r="U1054" s="2">
        <v>3387</v>
      </c>
      <c r="V1054" s="1">
        <v>7.64</v>
      </c>
      <c r="W1054">
        <v>11.18</v>
      </c>
      <c r="X1054" s="4">
        <v>8090</v>
      </c>
      <c r="Y1054" t="s">
        <v>8855</v>
      </c>
      <c r="Z1054" t="s">
        <v>8856</v>
      </c>
      <c r="AA1054" t="s">
        <v>8857</v>
      </c>
      <c r="AB1054" t="s">
        <v>8858</v>
      </c>
      <c r="AC1054" t="s">
        <v>8859</v>
      </c>
      <c r="AD1054" t="s">
        <v>8860</v>
      </c>
    </row>
    <row r="1055" spans="1:30">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c r="Q1055" t="s">
        <v>13697</v>
      </c>
      <c r="R1055" t="s">
        <v>8864</v>
      </c>
      <c r="S1055" t="s">
        <v>8647</v>
      </c>
      <c r="T1055" s="2">
        <v>5142</v>
      </c>
      <c r="U1055" s="2">
        <v>6639</v>
      </c>
      <c r="V1055" s="1">
        <v>7.79</v>
      </c>
      <c r="W1055">
        <v>11.48</v>
      </c>
      <c r="X1055" s="4">
        <v>31388</v>
      </c>
      <c r="Y1055" t="s">
        <v>8865</v>
      </c>
      <c r="Z1055" t="s">
        <v>8866</v>
      </c>
      <c r="AA1055" t="s">
        <v>8867</v>
      </c>
      <c r="AB1055" t="s">
        <v>8868</v>
      </c>
      <c r="AC1055" t="s">
        <v>8869</v>
      </c>
      <c r="AD1055" t="s">
        <v>8870</v>
      </c>
    </row>
    <row r="1056" spans="1:30">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c r="Q1056" t="s">
        <v>8873</v>
      </c>
      <c r="R1056" t="s">
        <v>8874</v>
      </c>
      <c r="S1056" t="s">
        <v>8875</v>
      </c>
      <c r="T1056" s="2">
        <v>12301</v>
      </c>
      <c r="U1056" s="2">
        <v>16652</v>
      </c>
      <c r="V1056" s="1">
        <v>7.85</v>
      </c>
      <c r="W1056">
        <v>11.5</v>
      </c>
      <c r="X1056" s="4">
        <v>136</v>
      </c>
      <c r="Y1056" t="s">
        <v>8876</v>
      </c>
      <c r="Z1056" t="s">
        <v>8877</v>
      </c>
      <c r="AA1056" t="s">
        <v>8878</v>
      </c>
      <c r="AB1056" t="s">
        <v>13698</v>
      </c>
      <c r="AC1056" t="s">
        <v>8880</v>
      </c>
      <c r="AD1056" t="s">
        <v>8881</v>
      </c>
    </row>
    <row r="1057" spans="1:30">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c r="Q1057" t="s">
        <v>13699</v>
      </c>
      <c r="R1057" t="s">
        <v>8885</v>
      </c>
      <c r="S1057" t="s">
        <v>8886</v>
      </c>
      <c r="T1057">
        <v>-171.17500000000001</v>
      </c>
      <c r="U1057">
        <v>-375.11</v>
      </c>
      <c r="V1057" s="1">
        <v>-579.04499999999996</v>
      </c>
      <c r="W1057">
        <v>-782.98</v>
      </c>
      <c r="X1057" s="4">
        <v>5380</v>
      </c>
      <c r="Y1057" t="s">
        <v>8887</v>
      </c>
      <c r="Z1057" t="s">
        <v>8888</v>
      </c>
      <c r="AA1057" t="s">
        <v>8889</v>
      </c>
      <c r="AB1057" t="s">
        <v>8890</v>
      </c>
      <c r="AC1057" t="s">
        <v>8891</v>
      </c>
      <c r="AD1057" t="s">
        <v>8892</v>
      </c>
    </row>
    <row r="1058" spans="1:30">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c r="Q1058" t="s">
        <v>8895</v>
      </c>
      <c r="R1058" t="s">
        <v>8896</v>
      </c>
      <c r="S1058" t="s">
        <v>8897</v>
      </c>
      <c r="T1058" s="2">
        <v>1876</v>
      </c>
      <c r="U1058" s="2">
        <v>2007</v>
      </c>
      <c r="V1058" s="1">
        <v>8.52</v>
      </c>
      <c r="W1058">
        <v>12.74</v>
      </c>
      <c r="X1058" s="4">
        <v>37974</v>
      </c>
      <c r="Y1058" t="s">
        <v>8898</v>
      </c>
      <c r="Z1058" t="s">
        <v>8899</v>
      </c>
      <c r="AA1058" t="s">
        <v>8900</v>
      </c>
      <c r="AB1058" t="s">
        <v>13700</v>
      </c>
      <c r="AC1058" t="s">
        <v>8902</v>
      </c>
      <c r="AD1058" t="s">
        <v>8903</v>
      </c>
    </row>
    <row r="1059" spans="1:30">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c r="Q1059" t="s">
        <v>8906</v>
      </c>
      <c r="R1059" t="s">
        <v>8907</v>
      </c>
      <c r="S1059" t="s">
        <v>8844</v>
      </c>
      <c r="T1059">
        <v>1871</v>
      </c>
      <c r="U1059" s="2">
        <v>2447</v>
      </c>
      <c r="V1059" s="1">
        <v>7.96</v>
      </c>
      <c r="W1059">
        <v>11.72</v>
      </c>
      <c r="X1059" s="4">
        <v>17218</v>
      </c>
      <c r="Y1059" t="s">
        <v>8908</v>
      </c>
      <c r="Z1059" t="s">
        <v>8909</v>
      </c>
      <c r="AA1059" t="s">
        <v>8910</v>
      </c>
      <c r="AB1059" t="s">
        <v>13701</v>
      </c>
      <c r="AC1059" t="s">
        <v>8912</v>
      </c>
      <c r="AD1059" t="s">
        <v>8913</v>
      </c>
    </row>
    <row r="1060" spans="1:30">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c r="Q1060" t="s">
        <v>8916</v>
      </c>
      <c r="R1060" t="s">
        <v>8917</v>
      </c>
      <c r="S1060" t="s">
        <v>8574</v>
      </c>
      <c r="T1060">
        <v>2320</v>
      </c>
      <c r="U1060" s="2">
        <v>3141</v>
      </c>
      <c r="V1060" s="1">
        <v>7.85</v>
      </c>
      <c r="W1060">
        <v>11.5</v>
      </c>
      <c r="X1060" s="4">
        <v>900</v>
      </c>
      <c r="Y1060" t="s">
        <v>8918</v>
      </c>
      <c r="Z1060" t="s">
        <v>8919</v>
      </c>
      <c r="AA1060" t="s">
        <v>8920</v>
      </c>
      <c r="AB1060" t="s">
        <v>8921</v>
      </c>
      <c r="AC1060" t="s">
        <v>8922</v>
      </c>
      <c r="AD1060" t="s">
        <v>8923</v>
      </c>
    </row>
    <row r="1061" spans="1:30">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c r="Q1061" t="s">
        <v>8926</v>
      </c>
      <c r="R1061" t="s">
        <v>8927</v>
      </c>
      <c r="S1061" t="s">
        <v>8762</v>
      </c>
      <c r="T1061">
        <v>2281</v>
      </c>
      <c r="U1061" s="2">
        <v>3017</v>
      </c>
      <c r="V1061" s="1">
        <v>6.92</v>
      </c>
      <c r="W1061">
        <v>10.14</v>
      </c>
      <c r="X1061" s="4">
        <v>976</v>
      </c>
      <c r="Y1061" t="s">
        <v>8928</v>
      </c>
      <c r="Z1061" t="s">
        <v>8929</v>
      </c>
      <c r="AA1061" t="s">
        <v>8930</v>
      </c>
      <c r="AB1061" t="s">
        <v>8931</v>
      </c>
      <c r="AC1061" t="s">
        <v>8932</v>
      </c>
      <c r="AD1061" t="s">
        <v>8933</v>
      </c>
    </row>
    <row r="1062" spans="1:30">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c r="Q1062" t="s">
        <v>8936</v>
      </c>
      <c r="R1062" t="s">
        <v>8937</v>
      </c>
      <c r="S1062" t="s">
        <v>8938</v>
      </c>
      <c r="T1062" s="2">
        <v>8031</v>
      </c>
      <c r="U1062" s="2">
        <v>11062</v>
      </c>
      <c r="V1062" s="1">
        <v>7.59</v>
      </c>
      <c r="W1062">
        <v>11.08</v>
      </c>
      <c r="X1062" s="4">
        <v>4927</v>
      </c>
      <c r="Y1062" t="s">
        <v>8939</v>
      </c>
      <c r="Z1062" t="s">
        <v>8940</v>
      </c>
      <c r="AA1062" t="s">
        <v>8941</v>
      </c>
      <c r="AB1062" t="s">
        <v>8942</v>
      </c>
      <c r="AC1062" t="s">
        <v>8943</v>
      </c>
      <c r="AD1062" t="s">
        <v>8944</v>
      </c>
    </row>
    <row r="1063" spans="1:30">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c r="Q1063" t="s">
        <v>13702</v>
      </c>
      <c r="R1063" t="s">
        <v>8948</v>
      </c>
      <c r="S1063" t="s">
        <v>8574</v>
      </c>
      <c r="T1063" s="2">
        <v>1900</v>
      </c>
      <c r="U1063" s="2">
        <v>2105</v>
      </c>
      <c r="V1063" s="1">
        <v>8.68</v>
      </c>
      <c r="W1063">
        <v>12.96</v>
      </c>
      <c r="X1063" s="4">
        <v>3543</v>
      </c>
      <c r="Y1063" t="s">
        <v>8949</v>
      </c>
      <c r="Z1063" t="s">
        <v>8950</v>
      </c>
      <c r="AA1063" t="s">
        <v>8951</v>
      </c>
      <c r="AB1063" t="s">
        <v>8952</v>
      </c>
      <c r="AC1063" t="s">
        <v>8953</v>
      </c>
      <c r="AD1063" t="s">
        <v>8954</v>
      </c>
    </row>
    <row r="1064" spans="1:30">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c r="Q1064" t="s">
        <v>8957</v>
      </c>
      <c r="R1064" t="s">
        <v>8958</v>
      </c>
      <c r="S1064" t="s">
        <v>8552</v>
      </c>
      <c r="T1064" s="2">
        <v>5391</v>
      </c>
      <c r="U1064" s="2">
        <v>6837</v>
      </c>
      <c r="V1064" s="1">
        <v>7.23</v>
      </c>
      <c r="W1064">
        <v>10.66</v>
      </c>
      <c r="X1064" s="4">
        <v>2732</v>
      </c>
      <c r="Y1064" t="s">
        <v>8959</v>
      </c>
      <c r="Z1064" t="s">
        <v>8960</v>
      </c>
      <c r="AA1064" t="s">
        <v>8961</v>
      </c>
      <c r="AB1064" t="s">
        <v>8962</v>
      </c>
      <c r="AC1064" t="s">
        <v>8963</v>
      </c>
      <c r="AD1064" t="s">
        <v>8964</v>
      </c>
    </row>
    <row r="1065" spans="1:30">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c r="Q1065" t="s">
        <v>8967</v>
      </c>
      <c r="R1065" t="s">
        <v>8968</v>
      </c>
      <c r="S1065" t="s">
        <v>8969</v>
      </c>
      <c r="T1065" s="2">
        <v>2533</v>
      </c>
      <c r="U1065" s="2">
        <v>2967</v>
      </c>
      <c r="V1065" s="1">
        <v>7.79</v>
      </c>
      <c r="W1065">
        <v>11.58</v>
      </c>
      <c r="X1065" s="4">
        <v>14368</v>
      </c>
      <c r="Y1065" t="s">
        <v>8970</v>
      </c>
      <c r="Z1065" t="s">
        <v>8971</v>
      </c>
      <c r="AA1065" t="s">
        <v>8972</v>
      </c>
      <c r="AB1065" t="s">
        <v>8973</v>
      </c>
      <c r="AC1065" t="s">
        <v>8974</v>
      </c>
      <c r="AD1065" t="s">
        <v>8975</v>
      </c>
    </row>
    <row r="1066" spans="1:30">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c r="Q1066" t="s">
        <v>8978</v>
      </c>
      <c r="R1066" t="s">
        <v>8979</v>
      </c>
      <c r="S1066" t="s">
        <v>8647</v>
      </c>
      <c r="T1066" s="2">
        <v>7361</v>
      </c>
      <c r="U1066" s="2">
        <v>9427</v>
      </c>
      <c r="V1066" s="1">
        <v>8.01</v>
      </c>
      <c r="W1066">
        <v>11.82</v>
      </c>
      <c r="X1066" s="4">
        <v>39724</v>
      </c>
      <c r="Y1066" t="s">
        <v>8980</v>
      </c>
      <c r="Z1066" t="s">
        <v>8981</v>
      </c>
      <c r="AA1066" t="s">
        <v>8982</v>
      </c>
      <c r="AB1066" t="s">
        <v>8983</v>
      </c>
      <c r="AC1066" t="s">
        <v>8984</v>
      </c>
      <c r="AD1066" t="s">
        <v>8985</v>
      </c>
    </row>
    <row r="1067" spans="1:30">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c r="Q1067" t="s">
        <v>8988</v>
      </c>
      <c r="R1067" t="s">
        <v>8989</v>
      </c>
      <c r="S1067" t="s">
        <v>8647</v>
      </c>
      <c r="T1067" s="2">
        <v>5391</v>
      </c>
      <c r="U1067" s="2">
        <v>7187</v>
      </c>
      <c r="V1067" s="1">
        <v>7.1</v>
      </c>
      <c r="W1067">
        <v>10.4</v>
      </c>
      <c r="X1067" s="4">
        <v>9791</v>
      </c>
      <c r="Y1067" t="s">
        <v>13703</v>
      </c>
      <c r="Z1067" t="s">
        <v>8991</v>
      </c>
      <c r="AA1067" t="s">
        <v>8992</v>
      </c>
      <c r="AB1067" t="s">
        <v>13704</v>
      </c>
      <c r="AC1067" t="s">
        <v>8994</v>
      </c>
      <c r="AD1067" t="s">
        <v>8995</v>
      </c>
    </row>
    <row r="1068" spans="1:30">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c r="Q1068" t="s">
        <v>8998</v>
      </c>
      <c r="R1068" t="s">
        <v>8999</v>
      </c>
      <c r="S1068" t="s">
        <v>8541</v>
      </c>
      <c r="T1068" s="2">
        <v>2138</v>
      </c>
      <c r="U1068" s="2">
        <v>2577</v>
      </c>
      <c r="V1068" s="1">
        <v>8.14</v>
      </c>
      <c r="W1068">
        <v>12.08</v>
      </c>
      <c r="X1068" s="4">
        <v>2891</v>
      </c>
      <c r="Y1068" t="s">
        <v>9000</v>
      </c>
      <c r="Z1068" t="s">
        <v>9001</v>
      </c>
      <c r="AA1068" t="s">
        <v>9002</v>
      </c>
      <c r="AB1068" t="s">
        <v>13705</v>
      </c>
      <c r="AC1068" t="s">
        <v>13706</v>
      </c>
      <c r="AD1068" t="s">
        <v>9005</v>
      </c>
    </row>
    <row r="1069" spans="1:30">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c r="Q1069" t="s">
        <v>13707</v>
      </c>
      <c r="R1069" t="s">
        <v>9009</v>
      </c>
      <c r="S1069" t="s">
        <v>8552</v>
      </c>
      <c r="T1069">
        <v>1509</v>
      </c>
      <c r="U1069" s="2">
        <v>1889</v>
      </c>
      <c r="V1069" s="1">
        <v>7.66</v>
      </c>
      <c r="W1069">
        <v>11.32</v>
      </c>
      <c r="X1069" s="4">
        <v>2446</v>
      </c>
      <c r="Y1069" t="s">
        <v>9010</v>
      </c>
      <c r="Z1069" t="s">
        <v>9011</v>
      </c>
      <c r="AA1069" t="s">
        <v>9012</v>
      </c>
      <c r="AB1069" t="s">
        <v>9013</v>
      </c>
      <c r="AC1069" t="s">
        <v>9014</v>
      </c>
      <c r="AD1069" t="s">
        <v>9015</v>
      </c>
    </row>
    <row r="1070" spans="1:30">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c r="Q1070" t="s">
        <v>9018</v>
      </c>
      <c r="R1070" t="s">
        <v>9019</v>
      </c>
      <c r="S1070" t="s">
        <v>8710</v>
      </c>
      <c r="T1070" s="2">
        <v>8091</v>
      </c>
      <c r="U1070" s="2">
        <v>10387</v>
      </c>
      <c r="V1070" s="1">
        <v>7.4</v>
      </c>
      <c r="W1070">
        <v>10.9</v>
      </c>
      <c r="X1070" s="4">
        <v>25340</v>
      </c>
      <c r="Y1070" t="s">
        <v>9020</v>
      </c>
      <c r="Z1070" t="s">
        <v>9021</v>
      </c>
      <c r="AA1070" t="s">
        <v>9022</v>
      </c>
      <c r="AB1070" t="s">
        <v>9023</v>
      </c>
      <c r="AC1070" t="s">
        <v>9024</v>
      </c>
      <c r="AD1070" t="s">
        <v>9025</v>
      </c>
    </row>
    <row r="1071" spans="1:30">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c r="Q1071" t="s">
        <v>9028</v>
      </c>
      <c r="R1071" t="s">
        <v>9029</v>
      </c>
      <c r="S1071" t="s">
        <v>9030</v>
      </c>
      <c r="T1071">
        <v>-184.89</v>
      </c>
      <c r="U1071">
        <v>-397.13799999999998</v>
      </c>
      <c r="V1071" s="1">
        <v>-609.38599999999997</v>
      </c>
      <c r="W1071">
        <v>-821.63400000000001</v>
      </c>
      <c r="X1071" s="4">
        <v>3096</v>
      </c>
      <c r="Y1071" t="s">
        <v>9031</v>
      </c>
      <c r="Z1071" t="s">
        <v>9032</v>
      </c>
      <c r="AA1071" t="s">
        <v>9033</v>
      </c>
      <c r="AB1071" t="s">
        <v>9034</v>
      </c>
      <c r="AC1071" t="s">
        <v>9035</v>
      </c>
      <c r="AD1071" t="s">
        <v>9036</v>
      </c>
    </row>
    <row r="1072" spans="1:30">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c r="Q1072" t="s">
        <v>9039</v>
      </c>
      <c r="R1072" t="s">
        <v>9040</v>
      </c>
      <c r="S1072" t="s">
        <v>8552</v>
      </c>
      <c r="T1072" s="2">
        <v>3701</v>
      </c>
      <c r="U1072" s="2">
        <v>5002</v>
      </c>
      <c r="V1072" s="1">
        <v>7.06</v>
      </c>
      <c r="W1072">
        <v>10.32</v>
      </c>
      <c r="X1072" s="4">
        <v>4</v>
      </c>
      <c r="Y1072" t="s">
        <v>9041</v>
      </c>
      <c r="Z1072" t="s">
        <v>9042</v>
      </c>
      <c r="AA1072" t="s">
        <v>9043</v>
      </c>
      <c r="AB1072" t="s">
        <v>9044</v>
      </c>
      <c r="AC1072" t="s">
        <v>9045</v>
      </c>
      <c r="AD1072" t="s">
        <v>9046</v>
      </c>
    </row>
    <row r="1073" spans="1:30">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c r="Q1073" t="s">
        <v>9049</v>
      </c>
      <c r="R1073" t="s">
        <v>9050</v>
      </c>
      <c r="S1073" t="s">
        <v>8762</v>
      </c>
      <c r="T1073">
        <v>1849</v>
      </c>
      <c r="U1073" s="2">
        <v>2399</v>
      </c>
      <c r="V1073" s="1">
        <v>7.58</v>
      </c>
      <c r="W1073">
        <v>11.16</v>
      </c>
      <c r="X1073" s="4">
        <v>119</v>
      </c>
      <c r="Y1073" t="s">
        <v>9051</v>
      </c>
      <c r="Z1073" t="s">
        <v>9052</v>
      </c>
      <c r="AA1073" t="s">
        <v>9053</v>
      </c>
      <c r="AB1073" t="s">
        <v>9054</v>
      </c>
      <c r="AC1073" t="s">
        <v>9055</v>
      </c>
      <c r="AD1073" t="s">
        <v>9056</v>
      </c>
    </row>
    <row r="1074" spans="1:30">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c r="Q1074" t="s">
        <v>13708</v>
      </c>
      <c r="R1074" t="s">
        <v>9060</v>
      </c>
      <c r="S1074" t="s">
        <v>9061</v>
      </c>
      <c r="T1074" s="2">
        <v>1299</v>
      </c>
      <c r="U1074" s="2">
        <v>1299</v>
      </c>
      <c r="V1074" s="1">
        <v>8.4</v>
      </c>
      <c r="W1074">
        <v>12.6</v>
      </c>
      <c r="X1074" s="4">
        <v>40106</v>
      </c>
      <c r="Y1074" t="s">
        <v>9062</v>
      </c>
      <c r="Z1074" t="s">
        <v>9063</v>
      </c>
      <c r="AA1074" t="s">
        <v>9064</v>
      </c>
      <c r="AB1074" t="s">
        <v>9065</v>
      </c>
      <c r="AC1074" t="s">
        <v>9066</v>
      </c>
      <c r="AD1074" t="s">
        <v>9067</v>
      </c>
    </row>
    <row r="1075" spans="1:30">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c r="Q1075" t="s">
        <v>9070</v>
      </c>
      <c r="R1075" t="s">
        <v>9071</v>
      </c>
      <c r="S1075" t="s">
        <v>8699</v>
      </c>
      <c r="T1075">
        <v>1631</v>
      </c>
      <c r="U1075" s="2">
        <v>2172</v>
      </c>
      <c r="V1075" s="1">
        <v>7.9</v>
      </c>
      <c r="W1075">
        <v>11.6</v>
      </c>
      <c r="X1075" s="4">
        <v>13029</v>
      </c>
      <c r="Y1075" t="s">
        <v>9072</v>
      </c>
      <c r="Z1075" t="s">
        <v>9073</v>
      </c>
      <c r="AA1075" t="s">
        <v>9074</v>
      </c>
      <c r="AB1075" t="s">
        <v>9075</v>
      </c>
      <c r="AC1075" t="s">
        <v>9076</v>
      </c>
      <c r="AD1075" t="s">
        <v>9077</v>
      </c>
    </row>
    <row r="1076" spans="1:30">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c r="Q1076" t="s">
        <v>9080</v>
      </c>
      <c r="R1076" t="s">
        <v>9081</v>
      </c>
      <c r="S1076" t="s">
        <v>8563</v>
      </c>
      <c r="T1076">
        <v>3101</v>
      </c>
      <c r="U1076" s="2">
        <v>4202</v>
      </c>
      <c r="V1076" s="1">
        <v>6.65</v>
      </c>
      <c r="W1076">
        <v>9.6999999999999993</v>
      </c>
      <c r="X1076" s="4">
        <v>291</v>
      </c>
      <c r="Y1076" t="s">
        <v>9082</v>
      </c>
      <c r="Z1076" t="s">
        <v>9083</v>
      </c>
      <c r="AA1076" t="s">
        <v>9084</v>
      </c>
      <c r="AB1076" t="s">
        <v>13709</v>
      </c>
      <c r="AC1076" t="s">
        <v>9086</v>
      </c>
      <c r="AD1076" t="s">
        <v>9087</v>
      </c>
    </row>
    <row r="1077" spans="1:30">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c r="Q1077" t="s">
        <v>9090</v>
      </c>
      <c r="R1077" t="s">
        <v>13710</v>
      </c>
      <c r="S1077" t="s">
        <v>8699</v>
      </c>
      <c r="T1077" s="2">
        <v>1769</v>
      </c>
      <c r="U1077" s="2">
        <v>1993</v>
      </c>
      <c r="V1077" s="1">
        <v>8.4600000000000009</v>
      </c>
      <c r="W1077">
        <v>12.62</v>
      </c>
      <c r="X1077" s="4">
        <v>15453</v>
      </c>
      <c r="Y1077" t="s">
        <v>9092</v>
      </c>
      <c r="Z1077" t="s">
        <v>9093</v>
      </c>
      <c r="AA1077" t="s">
        <v>9094</v>
      </c>
      <c r="AB1077" t="s">
        <v>9095</v>
      </c>
      <c r="AC1077" t="s">
        <v>9096</v>
      </c>
      <c r="AD1077" t="s">
        <v>9097</v>
      </c>
    </row>
    <row r="1078" spans="1:30">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c r="Q1078" t="s">
        <v>9100</v>
      </c>
      <c r="R1078" t="s">
        <v>9101</v>
      </c>
      <c r="S1078" t="s">
        <v>8574</v>
      </c>
      <c r="T1078" s="2">
        <v>2899</v>
      </c>
      <c r="U1078" s="2">
        <v>3799</v>
      </c>
      <c r="V1078" s="1">
        <v>7.55</v>
      </c>
      <c r="W1078">
        <v>11.1</v>
      </c>
      <c r="X1078" s="4">
        <v>604</v>
      </c>
      <c r="Y1078" t="s">
        <v>9102</v>
      </c>
      <c r="Z1078" t="s">
        <v>9103</v>
      </c>
      <c r="AA1078" t="s">
        <v>9104</v>
      </c>
      <c r="AB1078" t="s">
        <v>9105</v>
      </c>
      <c r="AC1078" t="s">
        <v>9106</v>
      </c>
      <c r="AD1078" t="s">
        <v>9107</v>
      </c>
    </row>
    <row r="1079" spans="1:30">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c r="Q1079" t="s">
        <v>9110</v>
      </c>
      <c r="R1079" t="s">
        <v>9111</v>
      </c>
      <c r="S1079" t="s">
        <v>8699</v>
      </c>
      <c r="T1079">
        <v>-383.245</v>
      </c>
      <c r="U1079">
        <v>-701.97400000000005</v>
      </c>
      <c r="V1079" s="1">
        <v>-1020.703</v>
      </c>
      <c r="W1079">
        <v>-1339.432</v>
      </c>
      <c r="X1079" s="4">
        <v>46647</v>
      </c>
      <c r="Y1079" t="s">
        <v>9112</v>
      </c>
      <c r="Z1079" t="s">
        <v>9113</v>
      </c>
      <c r="AA1079" t="s">
        <v>9114</v>
      </c>
      <c r="AB1079" t="s">
        <v>9115</v>
      </c>
      <c r="AC1079" t="s">
        <v>9116</v>
      </c>
      <c r="AD1079" t="s">
        <v>9117</v>
      </c>
    </row>
    <row r="1080" spans="1:30">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c r="Q1080" t="s">
        <v>9120</v>
      </c>
      <c r="R1080" t="s">
        <v>9121</v>
      </c>
      <c r="S1080" t="s">
        <v>8773</v>
      </c>
      <c r="T1080" s="2">
        <v>24241</v>
      </c>
      <c r="U1080" s="2">
        <v>33212</v>
      </c>
      <c r="V1080" s="1">
        <v>7.61</v>
      </c>
      <c r="W1080">
        <v>11.12</v>
      </c>
      <c r="X1080" s="4">
        <v>3233</v>
      </c>
      <c r="Y1080" t="s">
        <v>9122</v>
      </c>
      <c r="Z1080" t="s">
        <v>9123</v>
      </c>
      <c r="AA1080" t="s">
        <v>9124</v>
      </c>
      <c r="AB1080" t="s">
        <v>13711</v>
      </c>
      <c r="AC1080" t="s">
        <v>9126</v>
      </c>
      <c r="AD1080" t="s">
        <v>9127</v>
      </c>
    </row>
    <row r="1081" spans="1:30">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c r="Q1081" t="s">
        <v>13712</v>
      </c>
      <c r="R1081" t="s">
        <v>9131</v>
      </c>
      <c r="S1081" t="s">
        <v>8897</v>
      </c>
      <c r="T1081" s="2">
        <v>5200</v>
      </c>
      <c r="U1081" s="2">
        <v>6205</v>
      </c>
      <c r="V1081" s="1">
        <v>7.76</v>
      </c>
      <c r="W1081">
        <v>11.52</v>
      </c>
      <c r="X1081" s="4">
        <v>1282</v>
      </c>
      <c r="Y1081" t="s">
        <v>9132</v>
      </c>
      <c r="Z1081" t="s">
        <v>9133</v>
      </c>
      <c r="AA1081" t="s">
        <v>9134</v>
      </c>
      <c r="AB1081" t="s">
        <v>9135</v>
      </c>
      <c r="AC1081" t="s">
        <v>9136</v>
      </c>
      <c r="AD1081" t="s">
        <v>9137</v>
      </c>
    </row>
    <row r="1082" spans="1:30">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c r="Q1082" t="s">
        <v>9140</v>
      </c>
      <c r="R1082" t="s">
        <v>13713</v>
      </c>
      <c r="S1082" t="s">
        <v>8552</v>
      </c>
      <c r="T1082">
        <v>3179</v>
      </c>
      <c r="U1082" s="2">
        <v>4369</v>
      </c>
      <c r="V1082" s="1">
        <v>8</v>
      </c>
      <c r="W1082">
        <v>11.7</v>
      </c>
      <c r="X1082" s="4">
        <v>70</v>
      </c>
      <c r="Y1082" t="s">
        <v>9142</v>
      </c>
      <c r="Z1082" t="s">
        <v>9143</v>
      </c>
      <c r="AA1082" t="s">
        <v>9144</v>
      </c>
      <c r="AB1082" t="s">
        <v>9145</v>
      </c>
      <c r="AC1082" t="s">
        <v>9146</v>
      </c>
      <c r="AD1082" t="s">
        <v>9147</v>
      </c>
    </row>
    <row r="1083" spans="1:30">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c r="Q1083" t="s">
        <v>9150</v>
      </c>
      <c r="R1083" t="s">
        <v>9151</v>
      </c>
      <c r="S1083" t="s">
        <v>8938</v>
      </c>
      <c r="T1083" s="2">
        <v>7301</v>
      </c>
      <c r="U1083" s="2">
        <v>9602</v>
      </c>
      <c r="V1083" s="1">
        <v>7.54</v>
      </c>
      <c r="W1083">
        <v>11.08</v>
      </c>
      <c r="X1083" s="4">
        <v>26164</v>
      </c>
      <c r="Y1083" t="s">
        <v>9152</v>
      </c>
      <c r="Z1083" t="s">
        <v>9153</v>
      </c>
      <c r="AA1083" t="s">
        <v>9154</v>
      </c>
      <c r="AB1083" t="s">
        <v>9155</v>
      </c>
      <c r="AC1083" t="s">
        <v>9156</v>
      </c>
      <c r="AD1083" t="s">
        <v>9157</v>
      </c>
    </row>
    <row r="1084" spans="1:30">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c r="Q1084" t="s">
        <v>9160</v>
      </c>
      <c r="R1084" t="s">
        <v>9161</v>
      </c>
      <c r="S1084" t="s">
        <v>8699</v>
      </c>
      <c r="T1084">
        <v>-295.40499999999997</v>
      </c>
      <c r="U1084">
        <v>-572.89599999999996</v>
      </c>
      <c r="V1084" s="1">
        <v>-850.38699999999994</v>
      </c>
      <c r="W1084">
        <v>-1127.8779999999999</v>
      </c>
      <c r="X1084" s="4">
        <v>16166</v>
      </c>
      <c r="Y1084" t="s">
        <v>9162</v>
      </c>
      <c r="Z1084" t="s">
        <v>9163</v>
      </c>
      <c r="AA1084" t="s">
        <v>9164</v>
      </c>
      <c r="AB1084" t="s">
        <v>9165</v>
      </c>
      <c r="AC1084" t="s">
        <v>9166</v>
      </c>
      <c r="AD1084" t="s">
        <v>9167</v>
      </c>
    </row>
    <row r="1085" spans="1:30">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c r="Q1085" t="s">
        <v>9170</v>
      </c>
      <c r="R1085" t="s">
        <v>9171</v>
      </c>
      <c r="S1085" t="s">
        <v>8762</v>
      </c>
      <c r="T1085">
        <v>1473</v>
      </c>
      <c r="U1085" s="2">
        <v>1835</v>
      </c>
      <c r="V1085" s="1">
        <v>8.07</v>
      </c>
      <c r="W1085">
        <v>11.94</v>
      </c>
      <c r="X1085" s="4">
        <v>35693</v>
      </c>
      <c r="Y1085" t="s">
        <v>9172</v>
      </c>
      <c r="Z1085" t="s">
        <v>9173</v>
      </c>
      <c r="AA1085" t="s">
        <v>9174</v>
      </c>
      <c r="AB1085" t="s">
        <v>9175</v>
      </c>
      <c r="AC1085" t="s">
        <v>9176</v>
      </c>
      <c r="AD1085" t="s">
        <v>9177</v>
      </c>
    </row>
    <row r="1086" spans="1:30">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c r="Q1086" t="s">
        <v>13714</v>
      </c>
      <c r="R1086" t="s">
        <v>9181</v>
      </c>
      <c r="S1086" t="s">
        <v>8773</v>
      </c>
      <c r="T1086" s="2">
        <v>14601</v>
      </c>
      <c r="U1086" s="2">
        <v>18802</v>
      </c>
      <c r="V1086" s="1">
        <v>7.8</v>
      </c>
      <c r="W1086">
        <v>11.5</v>
      </c>
      <c r="X1086" s="4">
        <v>14391</v>
      </c>
      <c r="Y1086" t="s">
        <v>9182</v>
      </c>
      <c r="Z1086" t="s">
        <v>9183</v>
      </c>
      <c r="AA1086" t="s">
        <v>9184</v>
      </c>
      <c r="AB1086" t="s">
        <v>9185</v>
      </c>
      <c r="AC1086" t="s">
        <v>9186</v>
      </c>
      <c r="AD1086" t="s">
        <v>9187</v>
      </c>
    </row>
    <row r="1087" spans="1:30">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c r="Q1087" t="s">
        <v>9190</v>
      </c>
      <c r="R1087" t="s">
        <v>9191</v>
      </c>
      <c r="S1087" t="s">
        <v>9192</v>
      </c>
      <c r="T1087" s="2">
        <v>3161</v>
      </c>
      <c r="U1087" s="2">
        <v>3832</v>
      </c>
      <c r="V1087" s="1">
        <v>8.5299999999999994</v>
      </c>
      <c r="W1087">
        <v>12.66</v>
      </c>
      <c r="X1087" s="4">
        <v>7946</v>
      </c>
      <c r="Y1087" t="s">
        <v>9193</v>
      </c>
      <c r="Z1087" t="s">
        <v>9194</v>
      </c>
      <c r="AA1087" t="s">
        <v>9195</v>
      </c>
      <c r="AB1087" t="s">
        <v>13715</v>
      </c>
      <c r="AC1087" t="s">
        <v>9197</v>
      </c>
      <c r="AD1087" t="s">
        <v>9198</v>
      </c>
    </row>
    <row r="1088" spans="1:30">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c r="Q1088" t="s">
        <v>13716</v>
      </c>
      <c r="R1088" t="s">
        <v>9202</v>
      </c>
      <c r="S1088" t="s">
        <v>8762</v>
      </c>
      <c r="T1088" s="2">
        <v>2601</v>
      </c>
      <c r="U1088" s="2">
        <v>3302</v>
      </c>
      <c r="V1088" s="1">
        <v>7.63</v>
      </c>
      <c r="W1088">
        <v>11.26</v>
      </c>
      <c r="X1088" s="4">
        <v>1765</v>
      </c>
      <c r="Y1088" t="s">
        <v>9203</v>
      </c>
      <c r="Z1088" t="s">
        <v>9204</v>
      </c>
      <c r="AA1088" t="s">
        <v>9205</v>
      </c>
      <c r="AB1088" t="s">
        <v>13717</v>
      </c>
      <c r="AC1088" t="s">
        <v>9207</v>
      </c>
      <c r="AD1088" t="s">
        <v>9208</v>
      </c>
    </row>
    <row r="1089" spans="1:30">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c r="Q1089" t="s">
        <v>9211</v>
      </c>
      <c r="R1089" t="s">
        <v>9212</v>
      </c>
      <c r="S1089" t="s">
        <v>8710</v>
      </c>
      <c r="T1089" s="2">
        <v>9341</v>
      </c>
      <c r="U1089" s="2">
        <v>12387</v>
      </c>
      <c r="V1089" s="1">
        <v>7.12</v>
      </c>
      <c r="W1089">
        <v>10.44</v>
      </c>
      <c r="X1089" s="4">
        <v>14062</v>
      </c>
      <c r="Y1089" t="s">
        <v>9213</v>
      </c>
      <c r="Z1089" t="s">
        <v>9214</v>
      </c>
      <c r="AA1089" t="s">
        <v>9215</v>
      </c>
      <c r="AB1089" t="s">
        <v>9216</v>
      </c>
      <c r="AC1089" t="s">
        <v>9217</v>
      </c>
      <c r="AD1089" t="s">
        <v>9218</v>
      </c>
    </row>
    <row r="1090" spans="1:30">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c r="Q1090" t="s">
        <v>9221</v>
      </c>
      <c r="R1090" t="s">
        <v>9222</v>
      </c>
      <c r="S1090" t="s">
        <v>9030</v>
      </c>
      <c r="T1090">
        <v>-170.17500000000001</v>
      </c>
      <c r="U1090">
        <v>-373.51</v>
      </c>
      <c r="V1090" s="1">
        <v>-576.84500000000003</v>
      </c>
      <c r="W1090">
        <v>-780.18</v>
      </c>
      <c r="X1090" s="4">
        <v>15646</v>
      </c>
      <c r="Y1090" t="s">
        <v>9223</v>
      </c>
      <c r="Z1090" t="s">
        <v>9224</v>
      </c>
      <c r="AA1090" t="s">
        <v>9225</v>
      </c>
      <c r="AB1090" t="s">
        <v>13718</v>
      </c>
      <c r="AC1090" t="s">
        <v>9227</v>
      </c>
      <c r="AD1090" t="s">
        <v>9228</v>
      </c>
    </row>
    <row r="1091" spans="1:30">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c r="Q1091" t="s">
        <v>9231</v>
      </c>
      <c r="R1091" t="s">
        <v>9232</v>
      </c>
      <c r="S1091" t="s">
        <v>8563</v>
      </c>
      <c r="T1091" s="2">
        <v>2349</v>
      </c>
      <c r="U1091" s="2">
        <v>2999</v>
      </c>
      <c r="V1091" s="1">
        <v>5.82</v>
      </c>
      <c r="W1091">
        <v>8.5399999999999991</v>
      </c>
      <c r="X1091" s="4">
        <v>111</v>
      </c>
      <c r="Y1091" t="s">
        <v>9233</v>
      </c>
      <c r="Z1091" t="s">
        <v>9234</v>
      </c>
      <c r="AA1091" t="s">
        <v>9235</v>
      </c>
      <c r="AB1091" t="s">
        <v>13719</v>
      </c>
      <c r="AC1091" t="s">
        <v>9237</v>
      </c>
      <c r="AD1091" t="s">
        <v>9238</v>
      </c>
    </row>
    <row r="1092" spans="1:30">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c r="Q1092" t="s">
        <v>9241</v>
      </c>
      <c r="R1092" t="s">
        <v>13720</v>
      </c>
      <c r="S1092" t="s">
        <v>9243</v>
      </c>
      <c r="T1092">
        <v>2201</v>
      </c>
      <c r="U1092" s="2">
        <v>2902</v>
      </c>
      <c r="V1092" s="1">
        <v>8.1300000000000008</v>
      </c>
      <c r="W1092">
        <v>11.96</v>
      </c>
      <c r="X1092" s="4">
        <v>9695</v>
      </c>
      <c r="Y1092" t="s">
        <v>9244</v>
      </c>
      <c r="Z1092" t="s">
        <v>9245</v>
      </c>
      <c r="AA1092" t="s">
        <v>9246</v>
      </c>
      <c r="AB1092" t="s">
        <v>9247</v>
      </c>
      <c r="AC1092" t="s">
        <v>9248</v>
      </c>
      <c r="AD1092" t="s">
        <v>9249</v>
      </c>
    </row>
    <row r="1093" spans="1:30">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c r="Q1093" t="s">
        <v>9252</v>
      </c>
      <c r="R1093" t="s">
        <v>9253</v>
      </c>
      <c r="S1093" t="s">
        <v>8773</v>
      </c>
      <c r="T1093" s="2">
        <v>14301</v>
      </c>
      <c r="U1093" s="2">
        <v>18952</v>
      </c>
      <c r="V1093" s="1">
        <v>7.92</v>
      </c>
      <c r="W1093">
        <v>11.64</v>
      </c>
      <c r="X1093" s="4">
        <v>1772</v>
      </c>
      <c r="Y1093" t="s">
        <v>9254</v>
      </c>
      <c r="Z1093" t="s">
        <v>9255</v>
      </c>
      <c r="AA1093" t="s">
        <v>9256</v>
      </c>
      <c r="AB1093" t="s">
        <v>9257</v>
      </c>
      <c r="AC1093" t="s">
        <v>9258</v>
      </c>
      <c r="AD1093" t="s">
        <v>9259</v>
      </c>
    </row>
    <row r="1094" spans="1:30">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c r="Q1094" t="s">
        <v>9262</v>
      </c>
      <c r="R1094" t="s">
        <v>9263</v>
      </c>
      <c r="S1094" t="s">
        <v>8710</v>
      </c>
      <c r="T1094" s="2">
        <v>14181</v>
      </c>
      <c r="U1094" s="2">
        <v>17772</v>
      </c>
      <c r="V1094" s="1">
        <v>8.4600000000000009</v>
      </c>
      <c r="W1094">
        <v>12.52</v>
      </c>
      <c r="X1094" s="4">
        <v>11499</v>
      </c>
      <c r="Y1094" t="s">
        <v>9264</v>
      </c>
      <c r="Z1094" t="s">
        <v>9265</v>
      </c>
      <c r="AA1094" t="s">
        <v>9266</v>
      </c>
      <c r="AB1094" t="s">
        <v>9267</v>
      </c>
      <c r="AC1094" t="s">
        <v>9268</v>
      </c>
      <c r="AD1094" t="s">
        <v>9269</v>
      </c>
    </row>
    <row r="1095" spans="1:30">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c r="Q1095" t="s">
        <v>9272</v>
      </c>
      <c r="R1095" t="s">
        <v>9273</v>
      </c>
      <c r="S1095" t="s">
        <v>8585</v>
      </c>
      <c r="T1095">
        <v>3199</v>
      </c>
      <c r="U1095" s="2">
        <v>4399</v>
      </c>
      <c r="V1095" s="1">
        <v>7.6</v>
      </c>
      <c r="W1095">
        <v>11.1</v>
      </c>
      <c r="X1095" s="4">
        <v>2162</v>
      </c>
      <c r="Y1095" t="s">
        <v>9274</v>
      </c>
      <c r="Z1095" t="s">
        <v>9275</v>
      </c>
      <c r="AA1095" t="s">
        <v>9276</v>
      </c>
      <c r="AB1095" t="s">
        <v>9277</v>
      </c>
      <c r="AC1095" t="s">
        <v>9278</v>
      </c>
      <c r="AD1095" t="s">
        <v>9279</v>
      </c>
    </row>
    <row r="1096" spans="1:30">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c r="Q1096" t="s">
        <v>13721</v>
      </c>
      <c r="R1096" t="s">
        <v>9283</v>
      </c>
      <c r="S1096" t="s">
        <v>9284</v>
      </c>
      <c r="T1096">
        <v>-40.299999999999997</v>
      </c>
      <c r="U1096">
        <v>-74.64</v>
      </c>
      <c r="V1096" s="1">
        <v>-108.98</v>
      </c>
      <c r="W1096">
        <v>-143.32</v>
      </c>
      <c r="X1096" s="4">
        <v>19621</v>
      </c>
      <c r="Y1096" t="s">
        <v>9285</v>
      </c>
      <c r="Z1096" t="s">
        <v>9286</v>
      </c>
      <c r="AA1096" t="s">
        <v>9287</v>
      </c>
      <c r="AB1096" t="s">
        <v>13722</v>
      </c>
      <c r="AC1096" t="s">
        <v>9289</v>
      </c>
      <c r="AD1096" t="s">
        <v>9290</v>
      </c>
    </row>
    <row r="1097" spans="1:30">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c r="Q1097" t="s">
        <v>9293</v>
      </c>
      <c r="R1097" t="s">
        <v>9294</v>
      </c>
      <c r="S1097" t="s">
        <v>9295</v>
      </c>
      <c r="T1097" s="2">
        <v>3570</v>
      </c>
      <c r="U1097" s="2">
        <v>4655</v>
      </c>
      <c r="V1097" s="1">
        <v>7.76</v>
      </c>
      <c r="W1097">
        <v>11.42</v>
      </c>
      <c r="X1097" s="4">
        <v>19998</v>
      </c>
      <c r="Y1097" t="s">
        <v>9296</v>
      </c>
      <c r="Z1097" t="s">
        <v>9297</v>
      </c>
      <c r="AA1097" t="s">
        <v>9298</v>
      </c>
      <c r="AB1097" t="s">
        <v>9299</v>
      </c>
      <c r="AC1097" t="s">
        <v>9300</v>
      </c>
      <c r="AD1097" t="s">
        <v>9301</v>
      </c>
    </row>
    <row r="1098" spans="1:30">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c r="Q1098" t="s">
        <v>9304</v>
      </c>
      <c r="R1098" t="s">
        <v>9305</v>
      </c>
      <c r="S1098" t="s">
        <v>8886</v>
      </c>
      <c r="T1098">
        <v>-173.095</v>
      </c>
      <c r="U1098">
        <v>-368.20400000000001</v>
      </c>
      <c r="V1098" s="1">
        <v>-563.31299999999999</v>
      </c>
      <c r="W1098">
        <v>-758.42200000000003</v>
      </c>
      <c r="X1098" s="4">
        <v>1051</v>
      </c>
      <c r="Y1098" t="s">
        <v>9306</v>
      </c>
      <c r="Z1098" t="s">
        <v>9307</v>
      </c>
      <c r="AA1098" t="s">
        <v>9308</v>
      </c>
      <c r="AB1098" t="s">
        <v>9309</v>
      </c>
      <c r="AC1098" t="s">
        <v>9310</v>
      </c>
      <c r="AD1098" t="s">
        <v>9311</v>
      </c>
    </row>
    <row r="1099" spans="1:30">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c r="Q1099" t="s">
        <v>9314</v>
      </c>
      <c r="R1099" t="s">
        <v>9315</v>
      </c>
      <c r="S1099" t="s">
        <v>8552</v>
      </c>
      <c r="T1099" s="2">
        <v>4389</v>
      </c>
      <c r="U1099" s="2">
        <v>5499</v>
      </c>
      <c r="V1099" s="1">
        <v>7.86</v>
      </c>
      <c r="W1099">
        <v>11.62</v>
      </c>
      <c r="X1099" s="4">
        <v>1716</v>
      </c>
      <c r="Y1099" t="s">
        <v>9316</v>
      </c>
      <c r="Z1099" t="s">
        <v>9317</v>
      </c>
      <c r="AA1099" t="s">
        <v>9318</v>
      </c>
      <c r="AB1099" t="s">
        <v>9319</v>
      </c>
      <c r="AC1099" t="s">
        <v>9320</v>
      </c>
      <c r="AD1099" t="s">
        <v>9321</v>
      </c>
    </row>
    <row r="1100" spans="1:30">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c r="Q1100" t="s">
        <v>13723</v>
      </c>
      <c r="R1100" t="s">
        <v>9325</v>
      </c>
      <c r="S1100" t="s">
        <v>9326</v>
      </c>
      <c r="T1100" s="2">
        <v>4799</v>
      </c>
      <c r="U1100" s="2">
        <v>5799</v>
      </c>
      <c r="V1100" s="1">
        <v>7.54</v>
      </c>
      <c r="W1100">
        <v>11.18</v>
      </c>
      <c r="X1100" s="4">
        <v>32931</v>
      </c>
      <c r="Y1100" t="s">
        <v>9327</v>
      </c>
      <c r="Z1100" t="s">
        <v>9328</v>
      </c>
      <c r="AA1100" t="s">
        <v>9329</v>
      </c>
      <c r="AB1100" t="s">
        <v>9330</v>
      </c>
      <c r="AC1100" t="s">
        <v>9331</v>
      </c>
      <c r="AD1100" t="s">
        <v>9332</v>
      </c>
    </row>
    <row r="1101" spans="1:30">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c r="Q1101" t="s">
        <v>13724</v>
      </c>
      <c r="R1101" t="s">
        <v>9336</v>
      </c>
      <c r="S1101" t="s">
        <v>8541</v>
      </c>
      <c r="T1101">
        <v>1599</v>
      </c>
      <c r="U1101" s="2">
        <v>1949</v>
      </c>
      <c r="V1101" s="1">
        <v>7.52</v>
      </c>
      <c r="W1101">
        <v>11.14</v>
      </c>
      <c r="X1101" s="4">
        <v>17424</v>
      </c>
      <c r="Y1101" t="s">
        <v>9337</v>
      </c>
      <c r="Z1101" t="s">
        <v>9338</v>
      </c>
      <c r="AA1101" t="s">
        <v>9339</v>
      </c>
      <c r="AB1101" t="s">
        <v>9340</v>
      </c>
      <c r="AC1101" t="s">
        <v>9341</v>
      </c>
      <c r="AD1101" t="s">
        <v>9342</v>
      </c>
    </row>
    <row r="1102" spans="1:30">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c r="Q1102" t="s">
        <v>9345</v>
      </c>
      <c r="R1102" t="s">
        <v>9346</v>
      </c>
      <c r="S1102" t="s">
        <v>8732</v>
      </c>
      <c r="T1102" s="2">
        <v>7501</v>
      </c>
      <c r="U1102" s="2">
        <v>10002</v>
      </c>
      <c r="V1102" s="1">
        <v>7.1</v>
      </c>
      <c r="W1102">
        <v>10.4</v>
      </c>
      <c r="X1102" s="4">
        <v>1889</v>
      </c>
      <c r="Y1102" t="s">
        <v>9347</v>
      </c>
      <c r="Z1102" t="s">
        <v>9348</v>
      </c>
      <c r="AA1102" t="s">
        <v>9349</v>
      </c>
      <c r="AB1102" t="s">
        <v>13725</v>
      </c>
      <c r="AC1102" t="s">
        <v>9351</v>
      </c>
      <c r="AD1102" t="s">
        <v>9352</v>
      </c>
    </row>
    <row r="1103" spans="1:30">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c r="Q1103" t="s">
        <v>9355</v>
      </c>
      <c r="R1103" t="s">
        <v>9356</v>
      </c>
      <c r="S1103" t="s">
        <v>8721</v>
      </c>
      <c r="T1103" s="2">
        <v>10999</v>
      </c>
      <c r="U1103" s="2">
        <v>14699</v>
      </c>
      <c r="V1103" s="1">
        <v>7.49</v>
      </c>
      <c r="W1103">
        <v>10.98</v>
      </c>
      <c r="X1103" s="4">
        <v>10324</v>
      </c>
      <c r="Y1103" t="s">
        <v>9357</v>
      </c>
      <c r="Z1103" t="s">
        <v>9358</v>
      </c>
      <c r="AA1103" t="s">
        <v>9359</v>
      </c>
      <c r="AB1103" t="s">
        <v>9360</v>
      </c>
      <c r="AC1103" t="s">
        <v>9361</v>
      </c>
      <c r="AD1103" t="s">
        <v>9362</v>
      </c>
    </row>
    <row r="1104" spans="1:30">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c r="Q1104" t="s">
        <v>9365</v>
      </c>
      <c r="R1104" t="s">
        <v>9366</v>
      </c>
      <c r="S1104" t="s">
        <v>8699</v>
      </c>
      <c r="T1104">
        <v>-245.2</v>
      </c>
      <c r="U1104">
        <v>-456.12</v>
      </c>
      <c r="V1104" s="1">
        <v>-667.04</v>
      </c>
      <c r="W1104">
        <v>-877.96</v>
      </c>
      <c r="X1104" s="4">
        <v>5355</v>
      </c>
      <c r="Y1104" t="s">
        <v>9367</v>
      </c>
      <c r="Z1104" t="s">
        <v>9368</v>
      </c>
      <c r="AA1104" t="s">
        <v>9369</v>
      </c>
      <c r="AB1104" t="s">
        <v>13726</v>
      </c>
      <c r="AC1104" t="s">
        <v>9371</v>
      </c>
      <c r="AD1104" t="s">
        <v>9372</v>
      </c>
    </row>
    <row r="1105" spans="1:30">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c r="Q1105" t="s">
        <v>13727</v>
      </c>
      <c r="R1105" t="s">
        <v>9376</v>
      </c>
      <c r="S1105" t="s">
        <v>8844</v>
      </c>
      <c r="T1105">
        <v>1387</v>
      </c>
      <c r="U1105" s="2">
        <v>1754</v>
      </c>
      <c r="V1105" s="1">
        <v>7.84</v>
      </c>
      <c r="W1105">
        <v>11.58</v>
      </c>
      <c r="X1105" s="4">
        <v>3366</v>
      </c>
      <c r="Y1105" t="s">
        <v>9377</v>
      </c>
      <c r="Z1105" t="s">
        <v>9378</v>
      </c>
      <c r="AA1105" t="s">
        <v>9379</v>
      </c>
      <c r="AB1105" t="s">
        <v>9380</v>
      </c>
      <c r="AC1105" t="s">
        <v>9381</v>
      </c>
      <c r="AD1105" t="s">
        <v>13065</v>
      </c>
    </row>
    <row r="1106" spans="1:30">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c r="Q1106" t="s">
        <v>13728</v>
      </c>
      <c r="R1106" t="s">
        <v>9385</v>
      </c>
      <c r="S1106" t="s">
        <v>9386</v>
      </c>
      <c r="T1106" s="2">
        <v>13191</v>
      </c>
      <c r="U1106" s="2">
        <v>17392</v>
      </c>
      <c r="V1106" s="1">
        <v>8.1300000000000008</v>
      </c>
      <c r="W1106">
        <v>11.96</v>
      </c>
      <c r="X1106" s="4">
        <v>1017</v>
      </c>
      <c r="Y1106" t="s">
        <v>9387</v>
      </c>
      <c r="Z1106" t="s">
        <v>9388</v>
      </c>
      <c r="AA1106" t="s">
        <v>9389</v>
      </c>
      <c r="AB1106" t="s">
        <v>9390</v>
      </c>
      <c r="AC1106" t="s">
        <v>9391</v>
      </c>
      <c r="AD1106" t="s">
        <v>9392</v>
      </c>
    </row>
    <row r="1107" spans="1:30">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c r="Q1107" t="s">
        <v>13729</v>
      </c>
      <c r="R1107" t="s">
        <v>9396</v>
      </c>
      <c r="S1107" t="s">
        <v>9397</v>
      </c>
      <c r="T1107" s="2">
        <v>1869</v>
      </c>
      <c r="U1107" s="2">
        <v>2099</v>
      </c>
      <c r="V1107" s="1">
        <v>7.26</v>
      </c>
      <c r="W1107">
        <v>10.82</v>
      </c>
      <c r="X1107" s="4">
        <v>787</v>
      </c>
      <c r="Y1107" t="s">
        <v>9398</v>
      </c>
      <c r="Z1107" t="s">
        <v>9399</v>
      </c>
      <c r="AA1107" t="s">
        <v>9400</v>
      </c>
      <c r="AB1107" t="s">
        <v>9401</v>
      </c>
      <c r="AC1107" t="s">
        <v>9402</v>
      </c>
      <c r="AD1107" t="s">
        <v>9403</v>
      </c>
    </row>
    <row r="1108" spans="1:30">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c r="Q1108" t="s">
        <v>13730</v>
      </c>
      <c r="R1108" t="s">
        <v>9407</v>
      </c>
      <c r="S1108" t="s">
        <v>8688</v>
      </c>
      <c r="T1108">
        <v>-372.22</v>
      </c>
      <c r="U1108">
        <v>-686.74400000000003</v>
      </c>
      <c r="V1108" s="1">
        <v>-1001.268</v>
      </c>
      <c r="W1108">
        <v>-1315.7919999999999</v>
      </c>
      <c r="X1108" s="4">
        <v>18462</v>
      </c>
      <c r="Y1108" t="s">
        <v>9408</v>
      </c>
      <c r="Z1108" t="s">
        <v>9409</v>
      </c>
      <c r="AA1108" t="s">
        <v>9410</v>
      </c>
      <c r="AB1108" t="s">
        <v>9411</v>
      </c>
      <c r="AC1108" t="s">
        <v>13731</v>
      </c>
      <c r="AD1108" t="s">
        <v>9413</v>
      </c>
    </row>
    <row r="1109" spans="1:30">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c r="Q1109" t="s">
        <v>13732</v>
      </c>
      <c r="R1109" t="s">
        <v>9417</v>
      </c>
      <c r="S1109" t="s">
        <v>9030</v>
      </c>
      <c r="T1109">
        <v>2045</v>
      </c>
      <c r="U1109" s="2">
        <v>2891</v>
      </c>
      <c r="V1109" s="1">
        <v>7.89</v>
      </c>
      <c r="W1109">
        <v>11.48</v>
      </c>
      <c r="X1109" s="4">
        <v>629</v>
      </c>
      <c r="Y1109" t="s">
        <v>9418</v>
      </c>
      <c r="Z1109" t="s">
        <v>9419</v>
      </c>
      <c r="AA1109" t="s">
        <v>9420</v>
      </c>
      <c r="AB1109" t="s">
        <v>13733</v>
      </c>
      <c r="AC1109" t="s">
        <v>9422</v>
      </c>
      <c r="AD1109" t="s">
        <v>9423</v>
      </c>
    </row>
    <row r="1110" spans="1:30">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c r="Q1110" t="s">
        <v>13734</v>
      </c>
      <c r="R1110" t="s">
        <v>9427</v>
      </c>
      <c r="S1110" t="s">
        <v>8585</v>
      </c>
      <c r="T1110" s="2">
        <v>2699</v>
      </c>
      <c r="U1110" s="2">
        <v>3499</v>
      </c>
      <c r="V1110" s="1">
        <v>8.18</v>
      </c>
      <c r="W1110">
        <v>12.06</v>
      </c>
      <c r="X1110" s="4">
        <v>15276</v>
      </c>
      <c r="Y1110" t="s">
        <v>9428</v>
      </c>
      <c r="Z1110" t="s">
        <v>9429</v>
      </c>
      <c r="AA1110" t="s">
        <v>9430</v>
      </c>
      <c r="AB1110" t="s">
        <v>9431</v>
      </c>
      <c r="AC1110" t="s">
        <v>9432</v>
      </c>
      <c r="AD1110" t="s">
        <v>9433</v>
      </c>
    </row>
    <row r="1111" spans="1:30">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c r="Q1111" t="s">
        <v>9436</v>
      </c>
      <c r="R1111" t="s">
        <v>9437</v>
      </c>
      <c r="S1111" t="s">
        <v>8875</v>
      </c>
      <c r="T1111" s="2">
        <v>14391</v>
      </c>
      <c r="U1111" s="2">
        <v>17187</v>
      </c>
      <c r="V1111" s="1">
        <v>8.56</v>
      </c>
      <c r="W1111">
        <v>12.72</v>
      </c>
      <c r="X1111" s="4">
        <v>2981</v>
      </c>
      <c r="Y1111" t="s">
        <v>9438</v>
      </c>
      <c r="Z1111" t="s">
        <v>9439</v>
      </c>
      <c r="AA1111" t="s">
        <v>9440</v>
      </c>
      <c r="AB1111" t="s">
        <v>9441</v>
      </c>
      <c r="AC1111" t="s">
        <v>9442</v>
      </c>
      <c r="AD1111" t="s">
        <v>9443</v>
      </c>
    </row>
    <row r="1112" spans="1:30">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c r="Q1112" t="s">
        <v>9446</v>
      </c>
      <c r="R1112" t="s">
        <v>9447</v>
      </c>
      <c r="S1112" t="s">
        <v>8541</v>
      </c>
      <c r="T1112" s="2">
        <v>2155</v>
      </c>
      <c r="U1112" s="2">
        <v>2560</v>
      </c>
      <c r="V1112" s="1">
        <v>7.37</v>
      </c>
      <c r="W1112">
        <v>10.94</v>
      </c>
      <c r="X1112" s="4">
        <v>2466</v>
      </c>
      <c r="Y1112" t="s">
        <v>9448</v>
      </c>
      <c r="Z1112" t="s">
        <v>9449</v>
      </c>
      <c r="AA1112" t="s">
        <v>9450</v>
      </c>
      <c r="AB1112" t="s">
        <v>13735</v>
      </c>
      <c r="AC1112" t="s">
        <v>9452</v>
      </c>
      <c r="AD1112" t="s">
        <v>9453</v>
      </c>
    </row>
    <row r="1113" spans="1:30">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c r="Q1113" t="s">
        <v>13736</v>
      </c>
      <c r="R1113" t="s">
        <v>9457</v>
      </c>
      <c r="S1113" t="s">
        <v>9458</v>
      </c>
      <c r="T1113" s="2">
        <v>2095</v>
      </c>
      <c r="U1113" s="2">
        <v>2095</v>
      </c>
      <c r="V1113" s="1">
        <v>9</v>
      </c>
      <c r="W1113">
        <v>13.5</v>
      </c>
      <c r="X1113" s="4">
        <v>7949</v>
      </c>
      <c r="Y1113" t="s">
        <v>9459</v>
      </c>
      <c r="Z1113" t="s">
        <v>9460</v>
      </c>
      <c r="AA1113" t="s">
        <v>9461</v>
      </c>
      <c r="AB1113" t="s">
        <v>13737</v>
      </c>
      <c r="AC1113" t="s">
        <v>9463</v>
      </c>
      <c r="AD1113" t="s">
        <v>9464</v>
      </c>
    </row>
    <row r="1114" spans="1:30">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c r="Q1114" t="s">
        <v>9467</v>
      </c>
      <c r="R1114" t="s">
        <v>9468</v>
      </c>
      <c r="S1114" t="s">
        <v>8552</v>
      </c>
      <c r="T1114" s="2">
        <v>3102</v>
      </c>
      <c r="U1114" s="2">
        <v>3904</v>
      </c>
      <c r="V1114" s="1">
        <v>7.25</v>
      </c>
      <c r="W1114">
        <v>10.7</v>
      </c>
      <c r="X1114" s="4">
        <v>95</v>
      </c>
      <c r="Y1114" t="s">
        <v>9469</v>
      </c>
      <c r="Z1114" t="s">
        <v>9470</v>
      </c>
      <c r="AA1114" t="s">
        <v>9471</v>
      </c>
      <c r="AB1114" t="s">
        <v>13738</v>
      </c>
      <c r="AC1114" t="s">
        <v>9473</v>
      </c>
      <c r="AD1114" t="s">
        <v>9474</v>
      </c>
    </row>
    <row r="1115" spans="1:30">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c r="Q1115" t="s">
        <v>9477</v>
      </c>
      <c r="R1115" t="s">
        <v>9478</v>
      </c>
      <c r="S1115" t="s">
        <v>9479</v>
      </c>
      <c r="T1115" s="2">
        <v>3781</v>
      </c>
      <c r="U1115" s="2">
        <v>4572</v>
      </c>
      <c r="V1115" s="1">
        <v>7.34</v>
      </c>
      <c r="W1115">
        <v>10.88</v>
      </c>
      <c r="X1115" s="4">
        <v>1558</v>
      </c>
      <c r="Y1115" t="s">
        <v>13739</v>
      </c>
      <c r="Z1115" t="s">
        <v>9481</v>
      </c>
      <c r="AA1115" t="s">
        <v>9482</v>
      </c>
      <c r="AB1115" t="s">
        <v>9483</v>
      </c>
      <c r="AC1115" t="s">
        <v>9484</v>
      </c>
      <c r="AD1115" t="s">
        <v>9485</v>
      </c>
    </row>
    <row r="1116" spans="1:30">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c r="Q1116" t="s">
        <v>9488</v>
      </c>
      <c r="R1116" t="s">
        <v>9489</v>
      </c>
      <c r="S1116" t="s">
        <v>8710</v>
      </c>
      <c r="T1116" s="2">
        <v>4891</v>
      </c>
      <c r="U1116" s="2">
        <v>5487</v>
      </c>
      <c r="V1116" s="1">
        <v>8.06</v>
      </c>
      <c r="W1116">
        <v>12.02</v>
      </c>
      <c r="X1116" s="4">
        <v>26543</v>
      </c>
      <c r="Y1116" t="s">
        <v>9490</v>
      </c>
      <c r="Z1116" t="s">
        <v>9491</v>
      </c>
      <c r="AA1116" t="s">
        <v>9492</v>
      </c>
      <c r="AB1116" t="s">
        <v>9493</v>
      </c>
      <c r="AC1116" t="s">
        <v>9494</v>
      </c>
      <c r="AD1116" t="s">
        <v>9495</v>
      </c>
    </row>
    <row r="1117" spans="1:30">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c r="Q1117" t="s">
        <v>13740</v>
      </c>
      <c r="R1117" t="s">
        <v>13741</v>
      </c>
      <c r="S1117" t="s">
        <v>8886</v>
      </c>
      <c r="T1117">
        <v>-84.344999999999999</v>
      </c>
      <c r="U1117">
        <v>-156.10400000000001</v>
      </c>
      <c r="V1117" s="1">
        <v>-227.863</v>
      </c>
      <c r="W1117">
        <v>-299.62200000000001</v>
      </c>
      <c r="X1117" s="4">
        <v>3688</v>
      </c>
      <c r="Y1117" t="s">
        <v>9500</v>
      </c>
      <c r="Z1117" t="s">
        <v>9501</v>
      </c>
      <c r="AA1117" t="s">
        <v>9502</v>
      </c>
      <c r="AB1117" t="s">
        <v>9503</v>
      </c>
      <c r="AC1117" t="s">
        <v>9504</v>
      </c>
      <c r="AD1117" t="s">
        <v>9505</v>
      </c>
    </row>
    <row r="1118" spans="1:30">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c r="Q1118" t="s">
        <v>9508</v>
      </c>
      <c r="R1118" t="s">
        <v>9509</v>
      </c>
      <c r="S1118" t="s">
        <v>8710</v>
      </c>
      <c r="T1118" s="2">
        <v>3849</v>
      </c>
      <c r="U1118" s="2">
        <v>5199</v>
      </c>
      <c r="V1118" s="1">
        <v>7.06</v>
      </c>
      <c r="W1118">
        <v>10.32</v>
      </c>
      <c r="X1118" s="4">
        <v>4383</v>
      </c>
      <c r="Y1118" t="s">
        <v>13742</v>
      </c>
      <c r="Z1118" t="s">
        <v>9511</v>
      </c>
      <c r="AA1118" t="s">
        <v>9512</v>
      </c>
      <c r="AB1118" t="s">
        <v>13743</v>
      </c>
      <c r="AC1118" t="s">
        <v>9514</v>
      </c>
      <c r="AD1118" t="s">
        <v>9515</v>
      </c>
    </row>
    <row r="1119" spans="1:30">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c r="Q1119" t="s">
        <v>9518</v>
      </c>
      <c r="R1119" t="s">
        <v>9519</v>
      </c>
      <c r="S1119" t="s">
        <v>9520</v>
      </c>
      <c r="T1119">
        <v>-118.44499999999999</v>
      </c>
      <c r="U1119">
        <v>-240.50399999999999</v>
      </c>
      <c r="V1119" s="1">
        <v>-362.56299999999999</v>
      </c>
      <c r="W1119">
        <v>-484.62200000000001</v>
      </c>
      <c r="X1119" s="4">
        <v>478</v>
      </c>
      <c r="Y1119" t="s">
        <v>9521</v>
      </c>
      <c r="Z1119" t="s">
        <v>9522</v>
      </c>
      <c r="AA1119" t="s">
        <v>9523</v>
      </c>
      <c r="AB1119" t="s">
        <v>13744</v>
      </c>
      <c r="AC1119" t="s">
        <v>9525</v>
      </c>
      <c r="AD1119" t="s">
        <v>9526</v>
      </c>
    </row>
    <row r="1120" spans="1:30">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c r="Q1120" t="s">
        <v>9529</v>
      </c>
      <c r="R1120" t="s">
        <v>9530</v>
      </c>
      <c r="S1120" t="s">
        <v>8552</v>
      </c>
      <c r="T1120" s="2">
        <v>2841</v>
      </c>
      <c r="U1120" s="2">
        <v>3282</v>
      </c>
      <c r="V1120" s="1">
        <v>7.82</v>
      </c>
      <c r="W1120">
        <v>11.64</v>
      </c>
      <c r="X1120" s="4">
        <v>237</v>
      </c>
      <c r="Y1120" t="s">
        <v>9531</v>
      </c>
      <c r="Z1120" t="s">
        <v>9532</v>
      </c>
      <c r="AA1120" t="s">
        <v>9533</v>
      </c>
      <c r="AB1120" t="s">
        <v>9534</v>
      </c>
      <c r="AC1120" t="s">
        <v>9535</v>
      </c>
      <c r="AD1120" t="s">
        <v>9536</v>
      </c>
    </row>
    <row r="1121" spans="1:30">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c r="Q1121" t="s">
        <v>9539</v>
      </c>
      <c r="R1121" t="s">
        <v>9540</v>
      </c>
      <c r="S1121" t="s">
        <v>8574</v>
      </c>
      <c r="T1121">
        <v>-154.61500000000001</v>
      </c>
      <c r="U1121">
        <v>-323.77800000000002</v>
      </c>
      <c r="V1121" s="1">
        <v>-492.94099999999997</v>
      </c>
      <c r="W1121">
        <v>-662.10400000000004</v>
      </c>
      <c r="X1121" s="4">
        <v>124</v>
      </c>
      <c r="Y1121" t="s">
        <v>9541</v>
      </c>
      <c r="Z1121" t="s">
        <v>9542</v>
      </c>
      <c r="AA1121" t="s">
        <v>9543</v>
      </c>
      <c r="AB1121" t="s">
        <v>13745</v>
      </c>
      <c r="AC1121" t="s">
        <v>9545</v>
      </c>
      <c r="AD1121" t="s">
        <v>9546</v>
      </c>
    </row>
    <row r="1122" spans="1:30">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c r="Q1122" t="s">
        <v>9549</v>
      </c>
      <c r="R1122" t="s">
        <v>9550</v>
      </c>
      <c r="S1122" t="s">
        <v>8541</v>
      </c>
      <c r="T1122" s="2">
        <v>2051</v>
      </c>
      <c r="U1122" s="2">
        <v>2327</v>
      </c>
      <c r="V1122" s="1">
        <v>7.64</v>
      </c>
      <c r="W1122">
        <v>11.38</v>
      </c>
      <c r="X1122" s="4">
        <v>14667</v>
      </c>
      <c r="Y1122" t="s">
        <v>9551</v>
      </c>
      <c r="Z1122" t="s">
        <v>9552</v>
      </c>
      <c r="AA1122" t="s">
        <v>9553</v>
      </c>
      <c r="AB1122" t="s">
        <v>9554</v>
      </c>
      <c r="AC1122" t="s">
        <v>9555</v>
      </c>
      <c r="AD1122" t="s">
        <v>9556</v>
      </c>
    </row>
    <row r="1123" spans="1:30">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c r="Q1123" t="s">
        <v>9559</v>
      </c>
      <c r="R1123" t="s">
        <v>13746</v>
      </c>
      <c r="S1123" t="s">
        <v>8574</v>
      </c>
      <c r="T1123">
        <v>2729</v>
      </c>
      <c r="U1123" s="2">
        <v>3859</v>
      </c>
      <c r="V1123" s="1">
        <v>6.69</v>
      </c>
      <c r="W1123">
        <v>9.68</v>
      </c>
      <c r="X1123" s="4">
        <v>6</v>
      </c>
      <c r="Y1123" t="s">
        <v>9561</v>
      </c>
      <c r="Z1123" t="s">
        <v>9562</v>
      </c>
      <c r="AA1123" t="s">
        <v>9563</v>
      </c>
      <c r="AB1123" t="s">
        <v>9564</v>
      </c>
      <c r="AC1123" t="s">
        <v>9565</v>
      </c>
      <c r="AD1123" t="s">
        <v>9566</v>
      </c>
    </row>
    <row r="1124" spans="1:30">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c r="Q1124" t="s">
        <v>13747</v>
      </c>
      <c r="R1124" t="s">
        <v>9570</v>
      </c>
      <c r="S1124" t="s">
        <v>9458</v>
      </c>
      <c r="T1124" s="2">
        <v>2491</v>
      </c>
      <c r="U1124" s="2">
        <v>3187</v>
      </c>
      <c r="V1124" s="1">
        <v>8.01</v>
      </c>
      <c r="W1124">
        <v>11.82</v>
      </c>
      <c r="X1124" s="4">
        <v>4244</v>
      </c>
      <c r="Y1124" t="s">
        <v>13748</v>
      </c>
      <c r="Z1124" t="s">
        <v>9572</v>
      </c>
      <c r="AA1124" t="s">
        <v>9573</v>
      </c>
      <c r="AB1124" t="s">
        <v>13749</v>
      </c>
      <c r="AC1124" t="s">
        <v>9575</v>
      </c>
      <c r="AD1124" t="s">
        <v>9576</v>
      </c>
    </row>
    <row r="1125" spans="1:30">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c r="Q1125" t="s">
        <v>9579</v>
      </c>
      <c r="R1125" t="s">
        <v>9580</v>
      </c>
      <c r="S1125" t="s">
        <v>8563</v>
      </c>
      <c r="T1125" s="2">
        <v>22408</v>
      </c>
      <c r="U1125" s="2">
        <v>28817</v>
      </c>
      <c r="V1125" s="1">
        <v>7.8</v>
      </c>
      <c r="W1125">
        <v>11.5</v>
      </c>
      <c r="X1125" s="4">
        <v>1017</v>
      </c>
      <c r="Y1125" t="s">
        <v>9581</v>
      </c>
      <c r="Z1125" t="s">
        <v>9582</v>
      </c>
      <c r="AA1125" t="s">
        <v>9583</v>
      </c>
      <c r="AB1125" t="s">
        <v>9584</v>
      </c>
      <c r="AC1125" t="s">
        <v>9585</v>
      </c>
      <c r="AD1125" t="s">
        <v>9586</v>
      </c>
    </row>
    <row r="1126" spans="1:30">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c r="Q1126" t="s">
        <v>13750</v>
      </c>
      <c r="R1126" t="s">
        <v>9590</v>
      </c>
      <c r="S1126" t="s">
        <v>9591</v>
      </c>
      <c r="T1126">
        <v>1981</v>
      </c>
      <c r="U1126" s="2">
        <v>2472</v>
      </c>
      <c r="V1126" s="1">
        <v>7.87</v>
      </c>
      <c r="W1126">
        <v>11.64</v>
      </c>
      <c r="X1126" s="4">
        <v>12999</v>
      </c>
      <c r="Y1126" t="s">
        <v>9592</v>
      </c>
      <c r="Z1126" t="s">
        <v>9593</v>
      </c>
      <c r="AA1126" t="s">
        <v>9594</v>
      </c>
      <c r="AB1126" t="s">
        <v>13751</v>
      </c>
      <c r="AC1126" t="s">
        <v>9596</v>
      </c>
      <c r="AD1126" t="s">
        <v>9597</v>
      </c>
    </row>
    <row r="1127" spans="1:30">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c r="Q1127" t="s">
        <v>13752</v>
      </c>
      <c r="R1127" t="s">
        <v>9601</v>
      </c>
      <c r="S1127" t="s">
        <v>8762</v>
      </c>
      <c r="T1127" s="2">
        <v>2699</v>
      </c>
      <c r="U1127" s="2">
        <v>3399</v>
      </c>
      <c r="V1127" s="1">
        <v>7.25</v>
      </c>
      <c r="W1127">
        <v>10.7</v>
      </c>
      <c r="X1127" s="4">
        <v>311</v>
      </c>
      <c r="Y1127" t="s">
        <v>9602</v>
      </c>
      <c r="Z1127" t="s">
        <v>9603</v>
      </c>
      <c r="AA1127" t="s">
        <v>9604</v>
      </c>
      <c r="AB1127" t="s">
        <v>9605</v>
      </c>
      <c r="AC1127" t="s">
        <v>9606</v>
      </c>
      <c r="AD1127" t="s">
        <v>9607</v>
      </c>
    </row>
    <row r="1128" spans="1:30">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c r="Q1128" t="s">
        <v>9610</v>
      </c>
      <c r="R1128" t="s">
        <v>9611</v>
      </c>
      <c r="S1128" t="s">
        <v>9612</v>
      </c>
      <c r="T1128">
        <v>-141.69499999999999</v>
      </c>
      <c r="U1128">
        <v>-277.92399999999998</v>
      </c>
      <c r="V1128" s="1">
        <v>-414.15300000000002</v>
      </c>
      <c r="W1128">
        <v>-550.38199999999995</v>
      </c>
      <c r="X1128" s="4">
        <v>4238</v>
      </c>
      <c r="Y1128" t="s">
        <v>9613</v>
      </c>
      <c r="Z1128" t="s">
        <v>9614</v>
      </c>
      <c r="AA1128" t="s">
        <v>13753</v>
      </c>
      <c r="AB1128" t="s">
        <v>9616</v>
      </c>
      <c r="AC1128" t="s">
        <v>9617</v>
      </c>
      <c r="AD1128" t="s">
        <v>9618</v>
      </c>
    </row>
    <row r="1129" spans="1:30">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c r="Q1129" t="s">
        <v>13754</v>
      </c>
      <c r="R1129" t="s">
        <v>9622</v>
      </c>
      <c r="S1129" t="s">
        <v>9284</v>
      </c>
      <c r="T1129">
        <v>-75.17</v>
      </c>
      <c r="U1129">
        <v>-151.64400000000001</v>
      </c>
      <c r="V1129" s="1">
        <v>-228.11799999999999</v>
      </c>
      <c r="W1129">
        <v>-304.59199999999998</v>
      </c>
      <c r="X1129" s="4">
        <v>2781</v>
      </c>
      <c r="Y1129" t="s">
        <v>13755</v>
      </c>
      <c r="Z1129" t="s">
        <v>9624</v>
      </c>
      <c r="AA1129" t="s">
        <v>9625</v>
      </c>
      <c r="AB1129" t="s">
        <v>13756</v>
      </c>
      <c r="AC1129" t="s">
        <v>9627</v>
      </c>
      <c r="AD1129" t="s">
        <v>9628</v>
      </c>
    </row>
    <row r="1130" spans="1:30">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c r="Q1130" t="s">
        <v>9631</v>
      </c>
      <c r="R1130" t="s">
        <v>9632</v>
      </c>
      <c r="S1130" t="s">
        <v>9633</v>
      </c>
      <c r="T1130">
        <v>-295.89999999999998</v>
      </c>
      <c r="U1130">
        <v>-534.66999999999996</v>
      </c>
      <c r="V1130" s="1">
        <v>-773.44</v>
      </c>
      <c r="W1130">
        <v>-1012.21</v>
      </c>
      <c r="X1130" s="4">
        <v>10907</v>
      </c>
      <c r="Y1130" t="s">
        <v>9634</v>
      </c>
      <c r="Z1130" t="s">
        <v>9635</v>
      </c>
      <c r="AA1130" t="s">
        <v>9636</v>
      </c>
      <c r="AB1130" t="s">
        <v>9637</v>
      </c>
      <c r="AC1130" t="s">
        <v>9638</v>
      </c>
      <c r="AD1130" t="s">
        <v>9639</v>
      </c>
    </row>
    <row r="1131" spans="1:30">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c r="Q1131" t="s">
        <v>13757</v>
      </c>
      <c r="R1131" t="s">
        <v>9643</v>
      </c>
      <c r="S1131" t="s">
        <v>9644</v>
      </c>
      <c r="T1131" s="2">
        <v>1130</v>
      </c>
      <c r="U1131" s="2">
        <v>1130</v>
      </c>
      <c r="V1131" s="1">
        <v>8.4</v>
      </c>
      <c r="W1131">
        <v>12.6</v>
      </c>
      <c r="X1131" s="4">
        <v>13250</v>
      </c>
      <c r="Y1131" t="s">
        <v>9645</v>
      </c>
      <c r="Z1131" t="s">
        <v>9646</v>
      </c>
      <c r="AA1131" t="s">
        <v>9647</v>
      </c>
      <c r="AB1131" t="s">
        <v>9648</v>
      </c>
      <c r="AC1131" t="s">
        <v>9649</v>
      </c>
      <c r="AD1131" t="s">
        <v>9650</v>
      </c>
    </row>
    <row r="1132" spans="1:30">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c r="Q1132" t="s">
        <v>9653</v>
      </c>
      <c r="R1132" t="s">
        <v>9654</v>
      </c>
      <c r="S1132" t="s">
        <v>8710</v>
      </c>
      <c r="T1132" s="2">
        <v>9341</v>
      </c>
      <c r="U1132" s="2">
        <v>12387</v>
      </c>
      <c r="V1132" s="1">
        <v>7.32</v>
      </c>
      <c r="W1132">
        <v>10.74</v>
      </c>
      <c r="X1132" s="4">
        <v>43070</v>
      </c>
      <c r="Y1132" t="s">
        <v>9655</v>
      </c>
      <c r="Z1132" t="s">
        <v>9656</v>
      </c>
      <c r="AA1132" t="s">
        <v>9657</v>
      </c>
      <c r="AB1132" t="s">
        <v>13758</v>
      </c>
      <c r="AC1132" t="s">
        <v>9659</v>
      </c>
      <c r="AD1132" t="s">
        <v>9660</v>
      </c>
    </row>
    <row r="1133" spans="1:30">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c r="Q1133" t="s">
        <v>13759</v>
      </c>
      <c r="R1133" t="s">
        <v>9664</v>
      </c>
      <c r="S1133" t="s">
        <v>8710</v>
      </c>
      <c r="T1133" s="2">
        <v>15311</v>
      </c>
      <c r="U1133" s="2">
        <v>21167</v>
      </c>
      <c r="V1133" s="1">
        <v>7.58</v>
      </c>
      <c r="W1133">
        <v>11.06</v>
      </c>
      <c r="X1133" s="4">
        <v>11828</v>
      </c>
      <c r="Y1133" t="s">
        <v>9665</v>
      </c>
      <c r="Z1133" t="s">
        <v>9666</v>
      </c>
      <c r="AA1133" t="s">
        <v>9667</v>
      </c>
      <c r="AB1133" t="s">
        <v>13760</v>
      </c>
      <c r="AC1133" t="s">
        <v>9669</v>
      </c>
      <c r="AD1133" t="s">
        <v>9670</v>
      </c>
    </row>
    <row r="1134" spans="1:30">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c r="Q1134" t="s">
        <v>13761</v>
      </c>
      <c r="R1134" t="s">
        <v>9674</v>
      </c>
      <c r="S1134" t="s">
        <v>9030</v>
      </c>
      <c r="T1134">
        <v>-179.66499999999999</v>
      </c>
      <c r="U1134">
        <v>-358.68799999999999</v>
      </c>
      <c r="V1134" s="1">
        <v>-537.71100000000001</v>
      </c>
      <c r="W1134">
        <v>-716.73400000000004</v>
      </c>
      <c r="X1134" s="4">
        <v>1240</v>
      </c>
      <c r="Y1134" t="s">
        <v>9675</v>
      </c>
      <c r="Z1134" t="s">
        <v>9676</v>
      </c>
      <c r="AA1134" t="s">
        <v>9677</v>
      </c>
      <c r="AB1134" t="s">
        <v>9678</v>
      </c>
      <c r="AC1134" t="s">
        <v>9679</v>
      </c>
      <c r="AD1134" t="s">
        <v>9680</v>
      </c>
    </row>
    <row r="1135" spans="1:30">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c r="Q1135" t="s">
        <v>9683</v>
      </c>
      <c r="R1135" t="s">
        <v>9684</v>
      </c>
      <c r="S1135" t="s">
        <v>8710</v>
      </c>
      <c r="T1135" s="2">
        <v>6799</v>
      </c>
      <c r="U1135" s="2">
        <v>8599</v>
      </c>
      <c r="V1135" s="1">
        <v>7.64</v>
      </c>
      <c r="W1135">
        <v>11.28</v>
      </c>
      <c r="X1135" s="4">
        <v>20869</v>
      </c>
      <c r="Y1135" t="s">
        <v>9685</v>
      </c>
      <c r="Z1135" t="s">
        <v>9686</v>
      </c>
      <c r="AA1135" t="s">
        <v>9687</v>
      </c>
      <c r="AB1135" t="s">
        <v>9688</v>
      </c>
      <c r="AC1135" t="s">
        <v>13762</v>
      </c>
      <c r="AD1135" t="s">
        <v>9690</v>
      </c>
    </row>
    <row r="1136" spans="1:30">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c r="Q1136" t="s">
        <v>13763</v>
      </c>
      <c r="R1136" t="s">
        <v>9694</v>
      </c>
      <c r="S1136" t="s">
        <v>9695</v>
      </c>
      <c r="T1136" s="2">
        <v>4201</v>
      </c>
      <c r="U1136" s="2">
        <v>5502</v>
      </c>
      <c r="V1136" s="1">
        <v>6.95</v>
      </c>
      <c r="W1136">
        <v>10.199999999999999</v>
      </c>
      <c r="X1136" s="4">
        <v>441</v>
      </c>
      <c r="Y1136" t="s">
        <v>9696</v>
      </c>
      <c r="Z1136" t="s">
        <v>9697</v>
      </c>
      <c r="AA1136" t="s">
        <v>9698</v>
      </c>
      <c r="AB1136" t="s">
        <v>9699</v>
      </c>
      <c r="AC1136" t="s">
        <v>9700</v>
      </c>
      <c r="AD1136" t="s">
        <v>9701</v>
      </c>
    </row>
    <row r="1137" spans="1:30">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c r="Q1137" t="s">
        <v>13764</v>
      </c>
      <c r="R1137" t="s">
        <v>9705</v>
      </c>
      <c r="S1137" t="s">
        <v>8688</v>
      </c>
      <c r="T1137" s="2">
        <v>2999</v>
      </c>
      <c r="U1137" s="2">
        <v>3499</v>
      </c>
      <c r="V1137" s="1">
        <v>8</v>
      </c>
      <c r="W1137">
        <v>11.9</v>
      </c>
      <c r="X1137" s="4">
        <v>1034</v>
      </c>
      <c r="Y1137" t="s">
        <v>9706</v>
      </c>
      <c r="Z1137" t="s">
        <v>9707</v>
      </c>
      <c r="AA1137" t="s">
        <v>9708</v>
      </c>
      <c r="AB1137" t="s">
        <v>9709</v>
      </c>
      <c r="AC1137" t="s">
        <v>9710</v>
      </c>
      <c r="AD1137" t="s">
        <v>9711</v>
      </c>
    </row>
    <row r="1138" spans="1:30">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c r="Q1138" t="s">
        <v>9714</v>
      </c>
      <c r="R1138" t="s">
        <v>9715</v>
      </c>
      <c r="S1138" t="s">
        <v>8699</v>
      </c>
      <c r="T1138">
        <v>1764</v>
      </c>
      <c r="U1138" s="2">
        <v>2338</v>
      </c>
      <c r="V1138" s="1">
        <v>7.72</v>
      </c>
      <c r="W1138">
        <v>11.34</v>
      </c>
      <c r="X1138" s="4">
        <v>37126</v>
      </c>
      <c r="Y1138" t="s">
        <v>9716</v>
      </c>
      <c r="Z1138" t="s">
        <v>9717</v>
      </c>
      <c r="AA1138" t="s">
        <v>9718</v>
      </c>
      <c r="AB1138" t="s">
        <v>9719</v>
      </c>
      <c r="AC1138" t="s">
        <v>9720</v>
      </c>
      <c r="AD1138" t="s">
        <v>9721</v>
      </c>
    </row>
    <row r="1139" spans="1:30">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c r="Q1139" t="s">
        <v>13765</v>
      </c>
      <c r="R1139" t="s">
        <v>9725</v>
      </c>
      <c r="S1139" t="s">
        <v>8688</v>
      </c>
      <c r="T1139" s="2">
        <v>2701</v>
      </c>
      <c r="U1139" s="2">
        <v>3302</v>
      </c>
      <c r="V1139" s="1">
        <v>7.91</v>
      </c>
      <c r="W1139">
        <v>11.72</v>
      </c>
      <c r="X1139" s="4">
        <v>6355</v>
      </c>
      <c r="Y1139" t="s">
        <v>9726</v>
      </c>
      <c r="Z1139" t="s">
        <v>9727</v>
      </c>
      <c r="AA1139" t="s">
        <v>9728</v>
      </c>
      <c r="AB1139" t="s">
        <v>9729</v>
      </c>
      <c r="AC1139" t="s">
        <v>9730</v>
      </c>
      <c r="AD1139" t="s">
        <v>9731</v>
      </c>
    </row>
    <row r="1140" spans="1:30">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c r="Q1140" t="s">
        <v>9734</v>
      </c>
      <c r="R1140" t="s">
        <v>9735</v>
      </c>
      <c r="S1140" t="s">
        <v>9284</v>
      </c>
      <c r="T1140">
        <v>-95.9</v>
      </c>
      <c r="U1140">
        <v>-204.45</v>
      </c>
      <c r="V1140" s="1">
        <v>-313</v>
      </c>
      <c r="W1140">
        <v>-421.55</v>
      </c>
      <c r="X1140" s="4">
        <v>12</v>
      </c>
      <c r="Y1140" t="s">
        <v>9736</v>
      </c>
      <c r="Z1140" t="s">
        <v>9737</v>
      </c>
      <c r="AA1140" t="s">
        <v>9738</v>
      </c>
      <c r="AB1140" t="s">
        <v>9739</v>
      </c>
      <c r="AC1140" t="s">
        <v>9740</v>
      </c>
      <c r="AD1140" t="s">
        <v>9741</v>
      </c>
    </row>
    <row r="1141" spans="1:30">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c r="Q1141" t="s">
        <v>9744</v>
      </c>
      <c r="R1141" t="s">
        <v>9745</v>
      </c>
      <c r="S1141" t="s">
        <v>8844</v>
      </c>
      <c r="T1141">
        <v>-300.77</v>
      </c>
      <c r="U1141">
        <v>-565.01400000000001</v>
      </c>
      <c r="V1141" s="1">
        <v>-829.25800000000004</v>
      </c>
      <c r="W1141">
        <v>-1093.502</v>
      </c>
      <c r="X1141" s="4">
        <v>13165</v>
      </c>
      <c r="Y1141" t="s">
        <v>9746</v>
      </c>
      <c r="Z1141" t="s">
        <v>9747</v>
      </c>
      <c r="AA1141" t="s">
        <v>9748</v>
      </c>
      <c r="AB1141" t="s">
        <v>13766</v>
      </c>
      <c r="AC1141" t="s">
        <v>9750</v>
      </c>
      <c r="AD1141" t="s">
        <v>9751</v>
      </c>
    </row>
    <row r="1142" spans="1:30">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c r="Q1142" t="s">
        <v>9754</v>
      </c>
      <c r="R1142" t="s">
        <v>9755</v>
      </c>
      <c r="S1142" t="s">
        <v>9192</v>
      </c>
      <c r="T1142">
        <v>1999</v>
      </c>
      <c r="U1142" s="2">
        <v>2499</v>
      </c>
      <c r="V1142" s="1">
        <v>7.87</v>
      </c>
      <c r="W1142">
        <v>11.64</v>
      </c>
      <c r="X1142" s="4">
        <v>1646</v>
      </c>
      <c r="Y1142" t="s">
        <v>9756</v>
      </c>
      <c r="Z1142" t="s">
        <v>9757</v>
      </c>
      <c r="AA1142" t="s">
        <v>9758</v>
      </c>
      <c r="AB1142" t="s">
        <v>13767</v>
      </c>
      <c r="AC1142" t="s">
        <v>9760</v>
      </c>
      <c r="AD1142" t="s">
        <v>9761</v>
      </c>
    </row>
    <row r="1143" spans="1:30">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c r="Q1143" t="s">
        <v>9764</v>
      </c>
      <c r="R1143" t="s">
        <v>9765</v>
      </c>
      <c r="S1143" t="s">
        <v>9326</v>
      </c>
      <c r="T1143" s="2">
        <v>10991</v>
      </c>
      <c r="U1143" s="2">
        <v>11987</v>
      </c>
      <c r="V1143" s="1">
        <v>8.6999999999999993</v>
      </c>
      <c r="W1143">
        <v>13</v>
      </c>
      <c r="X1143" s="4">
        <v>17994</v>
      </c>
      <c r="Y1143" t="s">
        <v>9766</v>
      </c>
      <c r="Z1143" t="s">
        <v>9767</v>
      </c>
      <c r="AA1143" t="s">
        <v>9768</v>
      </c>
      <c r="AB1143" t="s">
        <v>9769</v>
      </c>
      <c r="AC1143" t="s">
        <v>9770</v>
      </c>
      <c r="AD1143" t="s">
        <v>9771</v>
      </c>
    </row>
    <row r="1144" spans="1:30">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c r="Q1144" t="s">
        <v>9774</v>
      </c>
      <c r="R1144" t="s">
        <v>9775</v>
      </c>
      <c r="S1144" t="s">
        <v>8574</v>
      </c>
      <c r="T1144">
        <v>-221.92500000000001</v>
      </c>
      <c r="U1144">
        <v>-456.38</v>
      </c>
      <c r="V1144" s="1">
        <v>-690.83500000000004</v>
      </c>
      <c r="W1144">
        <v>-925.29</v>
      </c>
      <c r="X1144" s="4">
        <v>610</v>
      </c>
      <c r="Y1144" t="s">
        <v>9776</v>
      </c>
      <c r="Z1144" t="s">
        <v>9777</v>
      </c>
      <c r="AA1144" t="s">
        <v>13768</v>
      </c>
      <c r="AB1144" t="s">
        <v>9779</v>
      </c>
      <c r="AC1144" t="s">
        <v>9780</v>
      </c>
      <c r="AD1144" t="s">
        <v>9781</v>
      </c>
    </row>
    <row r="1145" spans="1:30">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c r="Q1145" t="s">
        <v>9784</v>
      </c>
      <c r="R1145" t="s">
        <v>9785</v>
      </c>
      <c r="S1145" t="s">
        <v>8710</v>
      </c>
      <c r="T1145" s="2">
        <v>9536</v>
      </c>
      <c r="U1145" s="2">
        <v>13072</v>
      </c>
      <c r="V1145" s="1">
        <v>7.61</v>
      </c>
      <c r="W1145">
        <v>11.12</v>
      </c>
      <c r="X1145" s="4">
        <v>8866</v>
      </c>
      <c r="Y1145" t="s">
        <v>9786</v>
      </c>
      <c r="Z1145" t="s">
        <v>9787</v>
      </c>
      <c r="AA1145" t="s">
        <v>9788</v>
      </c>
      <c r="AB1145" t="s">
        <v>9789</v>
      </c>
      <c r="AC1145" t="s">
        <v>9790</v>
      </c>
      <c r="AD1145" t="s">
        <v>9791</v>
      </c>
    </row>
    <row r="1146" spans="1:30">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c r="Q1146" t="s">
        <v>9794</v>
      </c>
      <c r="R1146" t="s">
        <v>9795</v>
      </c>
      <c r="S1146" t="s">
        <v>9695</v>
      </c>
      <c r="T1146" s="2">
        <v>5171</v>
      </c>
      <c r="U1146" s="2">
        <v>6397</v>
      </c>
      <c r="V1146" s="1">
        <v>7.09</v>
      </c>
      <c r="W1146">
        <v>10.48</v>
      </c>
      <c r="X1146" s="4">
        <v>13406</v>
      </c>
      <c r="Y1146" t="s">
        <v>9796</v>
      </c>
      <c r="Z1146" t="s">
        <v>9797</v>
      </c>
      <c r="AA1146" t="s">
        <v>9798</v>
      </c>
      <c r="AB1146" t="s">
        <v>13769</v>
      </c>
      <c r="AC1146" t="s">
        <v>9800</v>
      </c>
      <c r="AD1146" t="s">
        <v>9801</v>
      </c>
    </row>
    <row r="1147" spans="1:30">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c r="Q1147" t="s">
        <v>9804</v>
      </c>
      <c r="R1147" t="s">
        <v>9805</v>
      </c>
      <c r="S1147" t="s">
        <v>8721</v>
      </c>
      <c r="T1147" s="2">
        <v>2559</v>
      </c>
      <c r="U1147" s="2">
        <v>3119</v>
      </c>
      <c r="V1147" s="1">
        <v>9.32</v>
      </c>
      <c r="W1147">
        <v>13.84</v>
      </c>
      <c r="X1147" s="4">
        <v>53803</v>
      </c>
      <c r="Y1147" t="s">
        <v>9806</v>
      </c>
      <c r="Z1147" t="s">
        <v>9807</v>
      </c>
      <c r="AA1147" t="s">
        <v>9808</v>
      </c>
      <c r="AB1147" t="s">
        <v>9809</v>
      </c>
      <c r="AC1147" t="s">
        <v>9810</v>
      </c>
      <c r="AD1147" t="s">
        <v>9811</v>
      </c>
    </row>
    <row r="1148" spans="1:30">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c r="Q1148" t="s">
        <v>13770</v>
      </c>
      <c r="R1148" t="s">
        <v>9815</v>
      </c>
      <c r="S1148" t="s">
        <v>8688</v>
      </c>
      <c r="T1148" s="2">
        <v>4199</v>
      </c>
      <c r="U1148" s="2">
        <v>4899</v>
      </c>
      <c r="V1148" s="1">
        <v>8.8000000000000007</v>
      </c>
      <c r="W1148">
        <v>13.1</v>
      </c>
      <c r="X1148" s="4">
        <v>546</v>
      </c>
      <c r="Y1148" t="s">
        <v>9816</v>
      </c>
      <c r="Z1148" t="s">
        <v>9817</v>
      </c>
      <c r="AA1148" t="s">
        <v>9818</v>
      </c>
      <c r="AB1148" t="s">
        <v>9819</v>
      </c>
      <c r="AC1148" t="s">
        <v>9820</v>
      </c>
      <c r="AD1148" t="s">
        <v>9821</v>
      </c>
    </row>
    <row r="1149" spans="1:30">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c r="Q1149" t="s">
        <v>9824</v>
      </c>
      <c r="R1149" t="s">
        <v>9825</v>
      </c>
      <c r="S1149" t="s">
        <v>8721</v>
      </c>
      <c r="T1149" s="2">
        <v>9012</v>
      </c>
      <c r="U1149" s="2">
        <v>12474</v>
      </c>
      <c r="V1149" s="1">
        <v>7.38</v>
      </c>
      <c r="W1149">
        <v>10.76</v>
      </c>
      <c r="X1149" s="4">
        <v>5292</v>
      </c>
      <c r="Y1149" t="s">
        <v>13771</v>
      </c>
      <c r="Z1149" t="s">
        <v>9827</v>
      </c>
      <c r="AA1149" t="s">
        <v>9828</v>
      </c>
      <c r="AB1149" t="s">
        <v>9829</v>
      </c>
      <c r="AC1149" t="s">
        <v>9830</v>
      </c>
      <c r="AD1149" t="s">
        <v>13066</v>
      </c>
    </row>
    <row r="1150" spans="1:30">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c r="Q1150" t="s">
        <v>9833</v>
      </c>
      <c r="R1150" t="s">
        <v>9834</v>
      </c>
      <c r="S1150" t="s">
        <v>8721</v>
      </c>
      <c r="T1150" s="2">
        <v>6781</v>
      </c>
      <c r="U1150" s="2">
        <v>8972</v>
      </c>
      <c r="V1150" s="1">
        <v>7.72</v>
      </c>
      <c r="W1150">
        <v>11.34</v>
      </c>
      <c r="X1150" s="4">
        <v>444</v>
      </c>
      <c r="Y1150" t="s">
        <v>9835</v>
      </c>
      <c r="Z1150" t="s">
        <v>9836</v>
      </c>
      <c r="AA1150" t="s">
        <v>9837</v>
      </c>
      <c r="AB1150" t="s">
        <v>9838</v>
      </c>
      <c r="AC1150" t="s">
        <v>9839</v>
      </c>
      <c r="AD1150" t="s">
        <v>9840</v>
      </c>
    </row>
    <row r="1151" spans="1:30">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c r="Q1151" t="s">
        <v>9843</v>
      </c>
      <c r="R1151" t="s">
        <v>9844</v>
      </c>
      <c r="S1151" t="s">
        <v>8585</v>
      </c>
      <c r="T1151">
        <v>-149.91</v>
      </c>
      <c r="U1151">
        <v>-291.00200000000001</v>
      </c>
      <c r="V1151" s="1">
        <v>-432.09399999999999</v>
      </c>
      <c r="W1151">
        <v>-573.18600000000004</v>
      </c>
      <c r="X1151" s="4">
        <v>4584</v>
      </c>
      <c r="Y1151" t="s">
        <v>9845</v>
      </c>
      <c r="Z1151" t="s">
        <v>9846</v>
      </c>
      <c r="AA1151" t="s">
        <v>9847</v>
      </c>
      <c r="AB1151" t="s">
        <v>9848</v>
      </c>
      <c r="AC1151" t="s">
        <v>9849</v>
      </c>
      <c r="AD1151" t="s">
        <v>9850</v>
      </c>
    </row>
    <row r="1152" spans="1:30">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c r="Q1152" t="s">
        <v>13772</v>
      </c>
      <c r="R1152" t="s">
        <v>9854</v>
      </c>
      <c r="S1152" t="s">
        <v>8721</v>
      </c>
      <c r="T1152" s="2">
        <v>6201</v>
      </c>
      <c r="U1152" s="2">
        <v>8002</v>
      </c>
      <c r="V1152" s="1">
        <v>7.79</v>
      </c>
      <c r="W1152">
        <v>11.48</v>
      </c>
      <c r="X1152" s="4">
        <v>14947</v>
      </c>
      <c r="Y1152" t="s">
        <v>9855</v>
      </c>
      <c r="Z1152" t="s">
        <v>9856</v>
      </c>
      <c r="AA1152" t="s">
        <v>9857</v>
      </c>
      <c r="AB1152" t="s">
        <v>9858</v>
      </c>
      <c r="AC1152" t="s">
        <v>9859</v>
      </c>
      <c r="AD1152" t="s">
        <v>9860</v>
      </c>
    </row>
    <row r="1153" spans="1:30">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c r="Q1153" t="s">
        <v>9863</v>
      </c>
      <c r="R1153" t="s">
        <v>9864</v>
      </c>
      <c r="S1153" t="s">
        <v>8699</v>
      </c>
      <c r="T1153">
        <v>1521</v>
      </c>
      <c r="U1153" s="2">
        <v>2042</v>
      </c>
      <c r="V1153" s="1">
        <v>7.88</v>
      </c>
      <c r="W1153">
        <v>11.56</v>
      </c>
      <c r="X1153" s="4">
        <v>1559</v>
      </c>
      <c r="Y1153" t="s">
        <v>9865</v>
      </c>
      <c r="Z1153" t="s">
        <v>9866</v>
      </c>
      <c r="AA1153" t="s">
        <v>9867</v>
      </c>
      <c r="AB1153" t="s">
        <v>9868</v>
      </c>
      <c r="AC1153" t="s">
        <v>9869</v>
      </c>
      <c r="AD1153" t="s">
        <v>9870</v>
      </c>
    </row>
    <row r="1154" spans="1:30">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c r="Q1154" t="s">
        <v>9873</v>
      </c>
      <c r="R1154" t="s">
        <v>9874</v>
      </c>
      <c r="S1154" t="s">
        <v>8574</v>
      </c>
      <c r="T1154">
        <v>-118.31</v>
      </c>
      <c r="U1154">
        <v>-220.46199999999999</v>
      </c>
      <c r="V1154" s="1">
        <v>-322.61399999999998</v>
      </c>
      <c r="W1154">
        <v>-424.76600000000002</v>
      </c>
      <c r="X1154" s="4">
        <v>1660</v>
      </c>
      <c r="Y1154" t="s">
        <v>9875</v>
      </c>
      <c r="Z1154" t="s">
        <v>9876</v>
      </c>
      <c r="AA1154" t="s">
        <v>9877</v>
      </c>
      <c r="AB1154" t="s">
        <v>9878</v>
      </c>
      <c r="AC1154" t="s">
        <v>9879</v>
      </c>
      <c r="AD1154" t="s">
        <v>9880</v>
      </c>
    </row>
    <row r="1155" spans="1:30">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c r="Q1155" t="s">
        <v>13773</v>
      </c>
      <c r="R1155" t="s">
        <v>9884</v>
      </c>
      <c r="S1155" t="s">
        <v>8574</v>
      </c>
      <c r="T1155">
        <v>-85.61</v>
      </c>
      <c r="U1155">
        <v>-218.08199999999999</v>
      </c>
      <c r="V1155" s="1">
        <v>-350.55399999999997</v>
      </c>
      <c r="W1155">
        <v>-483.02600000000001</v>
      </c>
      <c r="X1155" s="4">
        <v>132</v>
      </c>
      <c r="Y1155" t="s">
        <v>9885</v>
      </c>
      <c r="Z1155" t="s">
        <v>9886</v>
      </c>
      <c r="AA1155" t="s">
        <v>9887</v>
      </c>
      <c r="AB1155" t="s">
        <v>9888</v>
      </c>
      <c r="AC1155" t="s">
        <v>9889</v>
      </c>
      <c r="AD1155" t="s">
        <v>9890</v>
      </c>
    </row>
    <row r="1156" spans="1:30">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c r="Q1156" t="s">
        <v>9893</v>
      </c>
      <c r="R1156" t="s">
        <v>9894</v>
      </c>
      <c r="S1156" t="s">
        <v>9295</v>
      </c>
      <c r="T1156" s="2">
        <v>6811</v>
      </c>
      <c r="U1156" s="2">
        <v>8432</v>
      </c>
      <c r="V1156" s="1">
        <v>8.2899999999999991</v>
      </c>
      <c r="W1156">
        <v>12.28</v>
      </c>
      <c r="X1156" s="4">
        <v>28629</v>
      </c>
      <c r="Y1156" t="s">
        <v>9895</v>
      </c>
      <c r="Z1156" t="s">
        <v>9896</v>
      </c>
      <c r="AA1156" t="s">
        <v>9897</v>
      </c>
      <c r="AB1156" t="s">
        <v>13774</v>
      </c>
      <c r="AC1156" t="s">
        <v>13067</v>
      </c>
      <c r="AD1156" t="s">
        <v>13068</v>
      </c>
    </row>
    <row r="1157" spans="1:30">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c r="Q1157" t="s">
        <v>13775</v>
      </c>
      <c r="R1157" t="s">
        <v>9902</v>
      </c>
      <c r="S1157" t="s">
        <v>8541</v>
      </c>
      <c r="T1157">
        <v>1991</v>
      </c>
      <c r="U1157" s="2">
        <v>2637</v>
      </c>
      <c r="V1157" s="1">
        <v>7.32</v>
      </c>
      <c r="W1157">
        <v>10.74</v>
      </c>
      <c r="X1157" s="4">
        <v>8446</v>
      </c>
      <c r="Y1157" t="s">
        <v>9903</v>
      </c>
      <c r="Z1157" t="s">
        <v>9904</v>
      </c>
      <c r="AA1157" t="s">
        <v>9905</v>
      </c>
      <c r="AB1157" t="s">
        <v>9906</v>
      </c>
      <c r="AC1157" t="s">
        <v>9907</v>
      </c>
      <c r="AD1157" t="s">
        <v>9908</v>
      </c>
    </row>
    <row r="1158" spans="1:30">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c r="Q1158" t="s">
        <v>13776</v>
      </c>
      <c r="R1158" t="s">
        <v>9912</v>
      </c>
      <c r="S1158" t="s">
        <v>8647</v>
      </c>
      <c r="T1158" s="2">
        <v>5911</v>
      </c>
      <c r="U1158" s="2">
        <v>7822</v>
      </c>
      <c r="V1158" s="1">
        <v>7.92</v>
      </c>
      <c r="W1158">
        <v>11.64</v>
      </c>
      <c r="X1158" s="4">
        <v>11199</v>
      </c>
      <c r="Y1158" t="s">
        <v>9913</v>
      </c>
      <c r="Z1158" t="s">
        <v>9914</v>
      </c>
      <c r="AA1158" t="s">
        <v>9915</v>
      </c>
      <c r="AB1158" t="s">
        <v>9916</v>
      </c>
      <c r="AC1158" t="s">
        <v>9917</v>
      </c>
      <c r="AD1158" t="s">
        <v>9918</v>
      </c>
    </row>
    <row r="1159" spans="1:30">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c r="Q1159" t="s">
        <v>9921</v>
      </c>
      <c r="R1159" t="s">
        <v>9922</v>
      </c>
      <c r="S1159" t="s">
        <v>9923</v>
      </c>
      <c r="T1159" s="2">
        <v>5661</v>
      </c>
      <c r="U1159" s="2">
        <v>7322</v>
      </c>
      <c r="V1159" s="1">
        <v>7.18</v>
      </c>
      <c r="W1159">
        <v>10.56</v>
      </c>
      <c r="X1159" s="4">
        <v>1118</v>
      </c>
      <c r="Y1159" t="s">
        <v>9924</v>
      </c>
      <c r="Z1159" t="s">
        <v>9925</v>
      </c>
      <c r="AA1159" t="s">
        <v>9926</v>
      </c>
      <c r="AB1159" t="s">
        <v>9927</v>
      </c>
      <c r="AC1159" t="s">
        <v>9928</v>
      </c>
      <c r="AD1159" t="s">
        <v>9929</v>
      </c>
    </row>
    <row r="1160" spans="1:30">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c r="Q1160" t="s">
        <v>9932</v>
      </c>
      <c r="R1160" t="s">
        <v>9933</v>
      </c>
      <c r="S1160" t="s">
        <v>8563</v>
      </c>
      <c r="T1160">
        <v>2414</v>
      </c>
      <c r="U1160" s="2">
        <v>3229</v>
      </c>
      <c r="V1160" s="1">
        <v>8.49</v>
      </c>
      <c r="W1160">
        <v>12.48</v>
      </c>
      <c r="X1160" s="4">
        <v>11</v>
      </c>
      <c r="Y1160" t="s">
        <v>13777</v>
      </c>
      <c r="Z1160" t="s">
        <v>9935</v>
      </c>
      <c r="AA1160" t="s">
        <v>13778</v>
      </c>
      <c r="AB1160" t="s">
        <v>13779</v>
      </c>
      <c r="AC1160" t="s">
        <v>9938</v>
      </c>
      <c r="AD1160" t="s">
        <v>9939</v>
      </c>
    </row>
    <row r="1161" spans="1:30">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c r="Q1161" t="s">
        <v>9942</v>
      </c>
      <c r="R1161" t="s">
        <v>9943</v>
      </c>
      <c r="S1161" t="s">
        <v>9944</v>
      </c>
      <c r="T1161" s="2">
        <v>14499</v>
      </c>
      <c r="U1161" s="2">
        <v>18999</v>
      </c>
      <c r="V1161" s="1">
        <v>7.15</v>
      </c>
      <c r="W1161">
        <v>10.5</v>
      </c>
      <c r="X1161" s="4">
        <v>4353</v>
      </c>
      <c r="Y1161" t="s">
        <v>9945</v>
      </c>
      <c r="Z1161" t="s">
        <v>9946</v>
      </c>
      <c r="AA1161" t="s">
        <v>9947</v>
      </c>
      <c r="AB1161" t="s">
        <v>13780</v>
      </c>
      <c r="AC1161" t="s">
        <v>9949</v>
      </c>
      <c r="AD1161" t="s">
        <v>9950</v>
      </c>
    </row>
    <row r="1162" spans="1:30">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c r="Q1162" t="s">
        <v>9953</v>
      </c>
      <c r="R1162" t="s">
        <v>9954</v>
      </c>
      <c r="S1162" t="s">
        <v>8563</v>
      </c>
      <c r="T1162">
        <v>3081</v>
      </c>
      <c r="U1162" s="2">
        <v>4172</v>
      </c>
      <c r="V1162" s="1">
        <v>7.65</v>
      </c>
      <c r="W1162">
        <v>11.2</v>
      </c>
      <c r="X1162" s="4">
        <v>185</v>
      </c>
      <c r="Y1162" t="s">
        <v>9955</v>
      </c>
      <c r="Z1162" t="s">
        <v>9956</v>
      </c>
      <c r="AA1162" t="s">
        <v>9957</v>
      </c>
      <c r="AB1162" t="s">
        <v>9958</v>
      </c>
      <c r="AC1162" t="s">
        <v>9959</v>
      </c>
      <c r="AD1162" t="s">
        <v>9960</v>
      </c>
    </row>
    <row r="1163" spans="1:30">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c r="Q1163" t="s">
        <v>9963</v>
      </c>
      <c r="R1163" t="s">
        <v>9964</v>
      </c>
      <c r="S1163" t="s">
        <v>8688</v>
      </c>
      <c r="T1163" s="2">
        <v>1695</v>
      </c>
      <c r="U1163" s="2">
        <v>1695</v>
      </c>
      <c r="V1163" s="1">
        <v>8.4</v>
      </c>
      <c r="W1163">
        <v>12.6</v>
      </c>
      <c r="X1163" s="4">
        <v>14290</v>
      </c>
      <c r="Y1163" t="s">
        <v>9965</v>
      </c>
      <c r="Z1163" t="s">
        <v>9966</v>
      </c>
      <c r="AA1163" t="s">
        <v>9967</v>
      </c>
      <c r="AB1163" t="s">
        <v>9968</v>
      </c>
      <c r="AC1163" t="s">
        <v>9969</v>
      </c>
      <c r="AD1163" t="s">
        <v>9970</v>
      </c>
    </row>
    <row r="1164" spans="1:30">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c r="Q1164" t="s">
        <v>9973</v>
      </c>
      <c r="R1164" t="s">
        <v>9974</v>
      </c>
      <c r="S1164" t="s">
        <v>8699</v>
      </c>
      <c r="T1164">
        <v>-245.16499999999999</v>
      </c>
      <c r="U1164">
        <v>-487.58800000000002</v>
      </c>
      <c r="V1164" s="1">
        <v>-730.01099999999997</v>
      </c>
      <c r="W1164">
        <v>-972.43399999999997</v>
      </c>
      <c r="X1164" s="4">
        <v>3036</v>
      </c>
      <c r="Y1164" t="s">
        <v>9367</v>
      </c>
      <c r="Z1164" t="s">
        <v>9975</v>
      </c>
      <c r="AA1164" t="s">
        <v>9976</v>
      </c>
      <c r="AB1164" t="s">
        <v>9977</v>
      </c>
      <c r="AC1164" t="s">
        <v>9978</v>
      </c>
      <c r="AD1164" t="s">
        <v>9979</v>
      </c>
    </row>
    <row r="1165" spans="1:30">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c r="Q1165" t="s">
        <v>9982</v>
      </c>
      <c r="R1165" t="s">
        <v>9983</v>
      </c>
      <c r="S1165" t="s">
        <v>8721</v>
      </c>
      <c r="T1165" s="2">
        <v>6701</v>
      </c>
      <c r="U1165" s="2">
        <v>8702</v>
      </c>
      <c r="V1165" s="1">
        <v>7.97</v>
      </c>
      <c r="W1165">
        <v>11.74</v>
      </c>
      <c r="X1165" s="4">
        <v>1296</v>
      </c>
      <c r="Y1165" t="s">
        <v>9984</v>
      </c>
      <c r="Z1165" t="s">
        <v>9985</v>
      </c>
      <c r="AA1165" t="s">
        <v>9986</v>
      </c>
      <c r="AB1165" t="s">
        <v>9987</v>
      </c>
      <c r="AC1165" t="s">
        <v>9988</v>
      </c>
      <c r="AD1165" t="s">
        <v>9989</v>
      </c>
    </row>
    <row r="1166" spans="1:30">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c r="Q1166" t="s">
        <v>9992</v>
      </c>
      <c r="R1166" t="s">
        <v>9993</v>
      </c>
      <c r="S1166" t="s">
        <v>8721</v>
      </c>
      <c r="T1166" s="2">
        <v>4550</v>
      </c>
      <c r="U1166" s="2">
        <v>6101</v>
      </c>
      <c r="V1166" s="1">
        <v>8.48</v>
      </c>
      <c r="W1166">
        <v>12.46</v>
      </c>
      <c r="X1166" s="4">
        <v>19</v>
      </c>
      <c r="Y1166" t="s">
        <v>9994</v>
      </c>
      <c r="Z1166" t="s">
        <v>9995</v>
      </c>
      <c r="AA1166" t="s">
        <v>9996</v>
      </c>
      <c r="AB1166" t="s">
        <v>9997</v>
      </c>
      <c r="AC1166" t="s">
        <v>9998</v>
      </c>
      <c r="AD1166" t="s">
        <v>9999</v>
      </c>
    </row>
    <row r="1167" spans="1:30">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c r="Q1167" t="s">
        <v>10002</v>
      </c>
      <c r="R1167" t="s">
        <v>10003</v>
      </c>
      <c r="S1167" t="s">
        <v>9284</v>
      </c>
      <c r="T1167">
        <v>-35.5</v>
      </c>
      <c r="U1167">
        <v>-65.900000000000006</v>
      </c>
      <c r="V1167" s="1">
        <v>-96.3</v>
      </c>
      <c r="W1167">
        <v>-126.7</v>
      </c>
      <c r="X1167" s="4">
        <v>97</v>
      </c>
      <c r="Y1167" t="s">
        <v>10004</v>
      </c>
      <c r="Z1167" t="s">
        <v>10005</v>
      </c>
      <c r="AA1167" t="s">
        <v>10006</v>
      </c>
      <c r="AB1167" t="s">
        <v>10007</v>
      </c>
      <c r="AC1167" t="s">
        <v>10008</v>
      </c>
      <c r="AD1167" t="s">
        <v>13069</v>
      </c>
    </row>
    <row r="1168" spans="1:30">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c r="Q1168" t="s">
        <v>10011</v>
      </c>
      <c r="R1168" t="s">
        <v>10012</v>
      </c>
      <c r="S1168" t="s">
        <v>8773</v>
      </c>
      <c r="T1168" s="2">
        <v>21590</v>
      </c>
      <c r="U1168" s="2">
        <v>28890</v>
      </c>
      <c r="V1168" s="1">
        <v>8.2899999999999991</v>
      </c>
      <c r="W1168">
        <v>12.18</v>
      </c>
      <c r="X1168" s="4">
        <v>1771</v>
      </c>
      <c r="Y1168" t="s">
        <v>10013</v>
      </c>
      <c r="Z1168" t="s">
        <v>10014</v>
      </c>
      <c r="AA1168" t="s">
        <v>10015</v>
      </c>
      <c r="AB1168" t="s">
        <v>10016</v>
      </c>
      <c r="AC1168" t="s">
        <v>10017</v>
      </c>
      <c r="AD1168" t="s">
        <v>10018</v>
      </c>
    </row>
    <row r="1169" spans="1:30">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c r="Q1169" t="s">
        <v>13781</v>
      </c>
      <c r="R1169" t="s">
        <v>10022</v>
      </c>
      <c r="S1169" t="s">
        <v>8647</v>
      </c>
      <c r="T1169" s="2">
        <v>5192</v>
      </c>
      <c r="U1169" s="2">
        <v>6439</v>
      </c>
      <c r="V1169" s="1">
        <v>7.68</v>
      </c>
      <c r="W1169">
        <v>11.36</v>
      </c>
      <c r="X1169" s="4">
        <v>15034</v>
      </c>
      <c r="Y1169" t="s">
        <v>10023</v>
      </c>
      <c r="Z1169" t="s">
        <v>10024</v>
      </c>
      <c r="AA1169" t="s">
        <v>10025</v>
      </c>
      <c r="AB1169" t="s">
        <v>10026</v>
      </c>
      <c r="AC1169" t="s">
        <v>10027</v>
      </c>
      <c r="AD1169" t="s">
        <v>10028</v>
      </c>
    </row>
    <row r="1170" spans="1:30">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c r="Q1170" t="s">
        <v>10031</v>
      </c>
      <c r="R1170" t="s">
        <v>10032</v>
      </c>
      <c r="S1170" t="s">
        <v>9944</v>
      </c>
      <c r="T1170" s="2">
        <v>8799</v>
      </c>
      <c r="U1170" s="2">
        <v>11599</v>
      </c>
      <c r="V1170" s="1">
        <v>7.53</v>
      </c>
      <c r="W1170">
        <v>11.06</v>
      </c>
      <c r="X1170" s="4">
        <v>3242</v>
      </c>
      <c r="Y1170" t="s">
        <v>10033</v>
      </c>
      <c r="Z1170" t="s">
        <v>10034</v>
      </c>
      <c r="AA1170" t="s">
        <v>10035</v>
      </c>
      <c r="AB1170" t="s">
        <v>10036</v>
      </c>
      <c r="AC1170" t="s">
        <v>10037</v>
      </c>
      <c r="AD1170" t="s">
        <v>10038</v>
      </c>
    </row>
    <row r="1171" spans="1:30">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c r="Q1171" t="s">
        <v>13782</v>
      </c>
      <c r="R1171" t="s">
        <v>10042</v>
      </c>
      <c r="S1171" t="s">
        <v>8762</v>
      </c>
      <c r="T1171" s="2">
        <v>2701</v>
      </c>
      <c r="U1171" s="2">
        <v>3452</v>
      </c>
      <c r="V1171" s="1">
        <v>7.41</v>
      </c>
      <c r="W1171">
        <v>10.92</v>
      </c>
      <c r="X1171" s="4">
        <v>2832</v>
      </c>
      <c r="Y1171" t="s">
        <v>10043</v>
      </c>
      <c r="Z1171" t="s">
        <v>10044</v>
      </c>
      <c r="AA1171" t="s">
        <v>10045</v>
      </c>
      <c r="AB1171" t="s">
        <v>10046</v>
      </c>
      <c r="AC1171" t="s">
        <v>13783</v>
      </c>
      <c r="AD1171" t="s">
        <v>10048</v>
      </c>
    </row>
    <row r="1172" spans="1:30">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c r="Q1172" t="s">
        <v>10051</v>
      </c>
      <c r="R1172" t="s">
        <v>10052</v>
      </c>
      <c r="S1172" t="s">
        <v>9192</v>
      </c>
      <c r="T1172" s="2">
        <v>4184</v>
      </c>
      <c r="U1172" s="2">
        <v>5569</v>
      </c>
      <c r="V1172" s="1">
        <v>7.51</v>
      </c>
      <c r="W1172">
        <v>11.02</v>
      </c>
      <c r="X1172" s="4">
        <v>1498</v>
      </c>
      <c r="Y1172" t="s">
        <v>10053</v>
      </c>
      <c r="Z1172" t="s">
        <v>10054</v>
      </c>
      <c r="AA1172" t="s">
        <v>10055</v>
      </c>
      <c r="AB1172" t="s">
        <v>10056</v>
      </c>
      <c r="AC1172" t="s">
        <v>10057</v>
      </c>
      <c r="AD1172" t="s">
        <v>10058</v>
      </c>
    </row>
    <row r="1173" spans="1:30">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c r="Q1173" t="s">
        <v>10061</v>
      </c>
      <c r="R1173" t="s">
        <v>10062</v>
      </c>
      <c r="S1173" t="s">
        <v>8541</v>
      </c>
      <c r="T1173">
        <v>2901</v>
      </c>
      <c r="U1173" s="2">
        <v>3852</v>
      </c>
      <c r="V1173" s="1">
        <v>7.11</v>
      </c>
      <c r="W1173">
        <v>10.42</v>
      </c>
      <c r="X1173" s="4">
        <v>305</v>
      </c>
      <c r="Y1173" t="s">
        <v>10063</v>
      </c>
      <c r="Z1173" t="s">
        <v>10064</v>
      </c>
      <c r="AA1173" t="s">
        <v>10065</v>
      </c>
      <c r="AB1173" t="s">
        <v>10066</v>
      </c>
      <c r="AC1173" t="s">
        <v>10067</v>
      </c>
      <c r="AD1173" t="s">
        <v>10068</v>
      </c>
    </row>
    <row r="1174" spans="1:30">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c r="Q1174" t="s">
        <v>13784</v>
      </c>
      <c r="R1174" t="s">
        <v>10072</v>
      </c>
      <c r="S1174" t="s">
        <v>9326</v>
      </c>
      <c r="T1174" s="2">
        <v>13999</v>
      </c>
      <c r="U1174" s="2">
        <v>17999</v>
      </c>
      <c r="V1174" s="1">
        <v>8</v>
      </c>
      <c r="W1174">
        <v>11.8</v>
      </c>
      <c r="X1174" s="4">
        <v>1191</v>
      </c>
      <c r="Y1174" t="s">
        <v>10073</v>
      </c>
      <c r="Z1174" t="s">
        <v>10074</v>
      </c>
      <c r="AA1174" t="s">
        <v>10075</v>
      </c>
      <c r="AB1174" t="s">
        <v>10076</v>
      </c>
      <c r="AC1174" t="s">
        <v>10077</v>
      </c>
      <c r="AD1174" t="s">
        <v>10078</v>
      </c>
    </row>
    <row r="1175" spans="1:30">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c r="Q1175" t="s">
        <v>13785</v>
      </c>
      <c r="R1175" t="s">
        <v>10082</v>
      </c>
      <c r="S1175" t="s">
        <v>10083</v>
      </c>
      <c r="T1175" s="2">
        <v>16028</v>
      </c>
      <c r="U1175" s="2">
        <v>19057</v>
      </c>
      <c r="V1175" s="1">
        <v>8.3699999999999992</v>
      </c>
      <c r="W1175">
        <v>12.44</v>
      </c>
      <c r="X1175" s="4">
        <v>4049</v>
      </c>
      <c r="Y1175" t="s">
        <v>10084</v>
      </c>
      <c r="Z1175" t="s">
        <v>10085</v>
      </c>
      <c r="AA1175" t="s">
        <v>10086</v>
      </c>
      <c r="AB1175" t="s">
        <v>10087</v>
      </c>
      <c r="AC1175" t="s">
        <v>10088</v>
      </c>
      <c r="AD1175" t="s">
        <v>10089</v>
      </c>
    </row>
    <row r="1176" spans="1:30">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c r="Q1176" t="s">
        <v>13786</v>
      </c>
      <c r="R1176" t="s">
        <v>10093</v>
      </c>
      <c r="S1176" t="s">
        <v>10094</v>
      </c>
      <c r="T1176">
        <v>-344.8</v>
      </c>
      <c r="U1176">
        <v>-622.84</v>
      </c>
      <c r="V1176" s="1">
        <v>-900.88</v>
      </c>
      <c r="W1176">
        <v>-1178.92</v>
      </c>
      <c r="X1176" s="4">
        <v>3160</v>
      </c>
      <c r="Y1176" t="s">
        <v>10095</v>
      </c>
      <c r="Z1176" t="s">
        <v>10096</v>
      </c>
      <c r="AA1176" t="s">
        <v>10097</v>
      </c>
      <c r="AB1176" t="s">
        <v>10098</v>
      </c>
      <c r="AC1176" t="s">
        <v>10099</v>
      </c>
      <c r="AD1176" t="s">
        <v>10100</v>
      </c>
    </row>
    <row r="1177" spans="1:30">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c r="Q1177" t="s">
        <v>10103</v>
      </c>
      <c r="R1177" t="s">
        <v>10104</v>
      </c>
      <c r="S1177" t="s">
        <v>9295</v>
      </c>
      <c r="T1177" s="2">
        <v>4181</v>
      </c>
      <c r="U1177" s="2">
        <v>5172</v>
      </c>
      <c r="V1177" s="1">
        <v>8.2899999999999991</v>
      </c>
      <c r="W1177">
        <v>12.28</v>
      </c>
      <c r="X1177" s="4">
        <v>9650</v>
      </c>
      <c r="Y1177" t="s">
        <v>10105</v>
      </c>
      <c r="Z1177" t="s">
        <v>10106</v>
      </c>
      <c r="AA1177" t="s">
        <v>10107</v>
      </c>
      <c r="AB1177" t="s">
        <v>10108</v>
      </c>
      <c r="AC1177" t="s">
        <v>10109</v>
      </c>
      <c r="AD1177" t="s">
        <v>10110</v>
      </c>
    </row>
    <row r="1178" spans="1:30">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c r="Q1178" t="s">
        <v>10113</v>
      </c>
      <c r="R1178" t="s">
        <v>10114</v>
      </c>
      <c r="S1178" t="s">
        <v>10115</v>
      </c>
      <c r="T1178">
        <v>-155.5</v>
      </c>
      <c r="U1178">
        <v>-330.08</v>
      </c>
      <c r="V1178" s="1">
        <v>-504.66</v>
      </c>
      <c r="W1178">
        <v>-679.24</v>
      </c>
      <c r="X1178" s="4">
        <v>3846</v>
      </c>
      <c r="Y1178" t="s">
        <v>10116</v>
      </c>
      <c r="Z1178" t="s">
        <v>10117</v>
      </c>
      <c r="AA1178" t="s">
        <v>10118</v>
      </c>
      <c r="AB1178" t="s">
        <v>10119</v>
      </c>
      <c r="AC1178" t="s">
        <v>10120</v>
      </c>
      <c r="AD1178" t="s">
        <v>10121</v>
      </c>
    </row>
    <row r="1179" spans="1:30">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c r="Q1179" t="s">
        <v>10124</v>
      </c>
      <c r="R1179" t="s">
        <v>10125</v>
      </c>
      <c r="S1179" t="s">
        <v>8574</v>
      </c>
      <c r="T1179">
        <v>-144.4</v>
      </c>
      <c r="U1179">
        <v>-282.33999999999997</v>
      </c>
      <c r="V1179" s="1">
        <v>-420.28</v>
      </c>
      <c r="W1179">
        <v>-558.22</v>
      </c>
      <c r="X1179" s="4">
        <v>290</v>
      </c>
      <c r="Y1179" t="s">
        <v>10126</v>
      </c>
      <c r="Z1179" t="s">
        <v>10127</v>
      </c>
      <c r="AA1179" t="s">
        <v>10128</v>
      </c>
      <c r="AB1179" t="s">
        <v>10129</v>
      </c>
      <c r="AC1179" t="s">
        <v>10130</v>
      </c>
      <c r="AD1179" t="s">
        <v>10131</v>
      </c>
    </row>
    <row r="1180" spans="1:30">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c r="Q1180" t="s">
        <v>13787</v>
      </c>
      <c r="R1180" t="s">
        <v>10135</v>
      </c>
      <c r="S1180" t="s">
        <v>8938</v>
      </c>
      <c r="T1180" s="2">
        <v>1799</v>
      </c>
      <c r="U1180" s="2">
        <v>2099</v>
      </c>
      <c r="V1180" s="1">
        <v>7.4</v>
      </c>
      <c r="W1180">
        <v>11</v>
      </c>
      <c r="X1180" s="4">
        <v>2206</v>
      </c>
      <c r="Y1180" t="s">
        <v>10136</v>
      </c>
      <c r="Z1180" t="s">
        <v>10137</v>
      </c>
      <c r="AA1180" t="s">
        <v>10138</v>
      </c>
      <c r="AB1180" t="s">
        <v>10139</v>
      </c>
      <c r="AC1180" t="s">
        <v>10140</v>
      </c>
      <c r="AD1180" t="s">
        <v>10141</v>
      </c>
    </row>
    <row r="1181" spans="1:30">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c r="Q1181" t="s">
        <v>13788</v>
      </c>
      <c r="R1181" t="s">
        <v>10145</v>
      </c>
      <c r="S1181" t="s">
        <v>9295</v>
      </c>
      <c r="T1181" s="2">
        <v>3921</v>
      </c>
      <c r="U1181" s="2">
        <v>5182</v>
      </c>
      <c r="V1181" s="1">
        <v>7.73</v>
      </c>
      <c r="W1181">
        <v>11.36</v>
      </c>
      <c r="X1181" s="4">
        <v>9349</v>
      </c>
      <c r="Y1181" t="s">
        <v>10146</v>
      </c>
      <c r="Z1181" t="s">
        <v>10147</v>
      </c>
      <c r="AA1181" t="s">
        <v>10148</v>
      </c>
      <c r="AB1181" t="s">
        <v>10149</v>
      </c>
      <c r="AC1181" t="s">
        <v>10150</v>
      </c>
      <c r="AD1181" t="s">
        <v>10151</v>
      </c>
    </row>
    <row r="1182" spans="1:30">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c r="Q1182" t="s">
        <v>10154</v>
      </c>
      <c r="R1182" t="s">
        <v>10155</v>
      </c>
      <c r="S1182" t="s">
        <v>8585</v>
      </c>
      <c r="T1182">
        <v>4999</v>
      </c>
      <c r="U1182" s="2">
        <v>7199</v>
      </c>
      <c r="V1182" s="1">
        <v>7.01</v>
      </c>
      <c r="W1182">
        <v>10.119999999999999</v>
      </c>
      <c r="X1182" s="4">
        <v>578</v>
      </c>
      <c r="Y1182" t="s">
        <v>10156</v>
      </c>
      <c r="Z1182" t="s">
        <v>10157</v>
      </c>
      <c r="AA1182" t="s">
        <v>10158</v>
      </c>
      <c r="AB1182" t="s">
        <v>10159</v>
      </c>
      <c r="AC1182" t="s">
        <v>10160</v>
      </c>
      <c r="AD1182" t="s">
        <v>10161</v>
      </c>
    </row>
    <row r="1183" spans="1:30">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c r="Q1183" t="s">
        <v>10164</v>
      </c>
      <c r="R1183" t="s">
        <v>10165</v>
      </c>
      <c r="S1183" t="s">
        <v>9458</v>
      </c>
      <c r="T1183" s="2">
        <v>1499</v>
      </c>
      <c r="U1183" s="2">
        <v>1499</v>
      </c>
      <c r="V1183" s="1">
        <v>8.6</v>
      </c>
      <c r="W1183">
        <v>12.9</v>
      </c>
      <c r="X1183" s="4">
        <v>9331</v>
      </c>
      <c r="Y1183" t="s">
        <v>13789</v>
      </c>
      <c r="Z1183" t="s">
        <v>10167</v>
      </c>
      <c r="AA1183" t="s">
        <v>10168</v>
      </c>
      <c r="AB1183" t="s">
        <v>10169</v>
      </c>
      <c r="AC1183" t="s">
        <v>10170</v>
      </c>
      <c r="AD1183" t="s">
        <v>10171</v>
      </c>
    </row>
    <row r="1184" spans="1:30">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c r="Q1184" t="s">
        <v>10174</v>
      </c>
      <c r="R1184" t="s">
        <v>10175</v>
      </c>
      <c r="S1184" t="s">
        <v>10083</v>
      </c>
      <c r="T1184" s="2">
        <v>105400</v>
      </c>
      <c r="U1184" s="2">
        <v>150900</v>
      </c>
      <c r="V1184" s="1">
        <v>8.0399999999999991</v>
      </c>
      <c r="W1184">
        <v>11.68</v>
      </c>
      <c r="X1184" s="4">
        <v>3837</v>
      </c>
      <c r="Y1184" t="s">
        <v>10176</v>
      </c>
      <c r="Z1184" t="s">
        <v>10177</v>
      </c>
      <c r="AA1184" t="s">
        <v>10178</v>
      </c>
      <c r="AB1184" t="s">
        <v>10179</v>
      </c>
      <c r="AC1184" t="s">
        <v>10180</v>
      </c>
      <c r="AD1184" t="s">
        <v>10181</v>
      </c>
    </row>
    <row r="1185" spans="1:30">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c r="Q1185" t="s">
        <v>13790</v>
      </c>
      <c r="R1185" t="s">
        <v>10185</v>
      </c>
      <c r="S1185" t="s">
        <v>10094</v>
      </c>
      <c r="T1185" s="2">
        <v>2101</v>
      </c>
      <c r="U1185" s="2">
        <v>2302</v>
      </c>
      <c r="V1185" s="1">
        <v>7.09</v>
      </c>
      <c r="W1185">
        <v>10.58</v>
      </c>
      <c r="X1185" s="4">
        <v>11456</v>
      </c>
      <c r="Y1185" t="s">
        <v>10186</v>
      </c>
      <c r="Z1185" t="s">
        <v>10187</v>
      </c>
      <c r="AA1185" t="s">
        <v>10188</v>
      </c>
      <c r="AB1185" t="s">
        <v>10189</v>
      </c>
      <c r="AC1185" t="s">
        <v>10190</v>
      </c>
      <c r="AD1185" t="s">
        <v>10191</v>
      </c>
    </row>
    <row r="1186" spans="1:30">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c r="Q1186" t="s">
        <v>10194</v>
      </c>
      <c r="R1186" t="s">
        <v>10195</v>
      </c>
      <c r="S1186" t="s">
        <v>8552</v>
      </c>
      <c r="T1186">
        <v>-320.52499999999998</v>
      </c>
      <c r="U1186">
        <v>-613.95000000000005</v>
      </c>
      <c r="V1186" s="1">
        <v>-907.375</v>
      </c>
      <c r="W1186">
        <v>-1200.8</v>
      </c>
      <c r="X1186" s="4">
        <v>49</v>
      </c>
      <c r="Y1186" t="s">
        <v>10196</v>
      </c>
      <c r="Z1186" t="s">
        <v>10197</v>
      </c>
      <c r="AA1186" t="s">
        <v>10198</v>
      </c>
      <c r="AB1186" t="s">
        <v>10199</v>
      </c>
      <c r="AC1186" t="s">
        <v>10200</v>
      </c>
      <c r="AD1186" t="s">
        <v>10201</v>
      </c>
    </row>
    <row r="1187" spans="1:30">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c r="Q1187" t="s">
        <v>10204</v>
      </c>
      <c r="R1187" t="s">
        <v>10205</v>
      </c>
      <c r="S1187" t="s">
        <v>8710</v>
      </c>
      <c r="T1187" s="2">
        <v>9501</v>
      </c>
      <c r="U1187" s="2">
        <v>12627</v>
      </c>
      <c r="V1187" s="1">
        <v>7.51</v>
      </c>
      <c r="W1187">
        <v>11.02</v>
      </c>
      <c r="X1187" s="4">
        <v>4978</v>
      </c>
      <c r="Y1187" t="s">
        <v>13791</v>
      </c>
      <c r="Z1187" t="s">
        <v>10207</v>
      </c>
      <c r="AA1187" t="s">
        <v>10208</v>
      </c>
      <c r="AB1187" t="s">
        <v>10209</v>
      </c>
      <c r="AC1187" t="s">
        <v>10210</v>
      </c>
      <c r="AD1187" t="s">
        <v>10211</v>
      </c>
    </row>
    <row r="1188" spans="1:30">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c r="Q1188" t="s">
        <v>10214</v>
      </c>
      <c r="R1188" t="s">
        <v>13792</v>
      </c>
      <c r="S1188" t="s">
        <v>8886</v>
      </c>
      <c r="T1188">
        <v>-95.1</v>
      </c>
      <c r="U1188">
        <v>-203.41</v>
      </c>
      <c r="V1188" s="1">
        <v>-311.72000000000003</v>
      </c>
      <c r="W1188">
        <v>-420.03</v>
      </c>
      <c r="X1188" s="4">
        <v>1996</v>
      </c>
      <c r="Y1188" t="s">
        <v>10216</v>
      </c>
      <c r="Z1188" t="s">
        <v>10217</v>
      </c>
      <c r="AA1188" t="s">
        <v>10218</v>
      </c>
      <c r="AB1188" t="s">
        <v>13793</v>
      </c>
      <c r="AC1188" t="s">
        <v>10220</v>
      </c>
      <c r="AD1188" t="s">
        <v>10221</v>
      </c>
    </row>
    <row r="1189" spans="1:30">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c r="Q1189" t="s">
        <v>10224</v>
      </c>
      <c r="R1189" t="s">
        <v>10225</v>
      </c>
      <c r="S1189" t="s">
        <v>9030</v>
      </c>
      <c r="T1189" s="2">
        <v>2699</v>
      </c>
      <c r="U1189" s="2">
        <v>3499</v>
      </c>
      <c r="V1189" s="1">
        <v>8.18</v>
      </c>
      <c r="W1189">
        <v>12.06</v>
      </c>
      <c r="X1189" s="4">
        <v>1811</v>
      </c>
      <c r="Y1189" t="s">
        <v>13794</v>
      </c>
      <c r="Z1189" t="s">
        <v>10227</v>
      </c>
      <c r="AA1189" t="s">
        <v>10228</v>
      </c>
      <c r="AB1189" t="s">
        <v>10229</v>
      </c>
      <c r="AC1189" t="s">
        <v>10230</v>
      </c>
      <c r="AD1189" t="s">
        <v>10231</v>
      </c>
    </row>
    <row r="1190" spans="1:30">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c r="Q1190" t="s">
        <v>10234</v>
      </c>
      <c r="R1190" t="s">
        <v>10235</v>
      </c>
      <c r="S1190" t="s">
        <v>8541</v>
      </c>
      <c r="T1190">
        <v>2316</v>
      </c>
      <c r="U1190" s="2">
        <v>3142</v>
      </c>
      <c r="V1190" s="1">
        <v>7.45</v>
      </c>
      <c r="W1190">
        <v>10.9</v>
      </c>
      <c r="X1190" s="4">
        <v>2198</v>
      </c>
      <c r="Y1190" t="s">
        <v>10236</v>
      </c>
      <c r="Z1190" t="s">
        <v>10237</v>
      </c>
      <c r="AA1190" t="s">
        <v>10238</v>
      </c>
      <c r="AB1190" t="s">
        <v>13795</v>
      </c>
      <c r="AC1190" t="s">
        <v>10240</v>
      </c>
      <c r="AD1190" t="s">
        <v>10241</v>
      </c>
    </row>
    <row r="1191" spans="1:30">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c r="Q1191" t="s">
        <v>10244</v>
      </c>
      <c r="R1191" t="s">
        <v>10245</v>
      </c>
      <c r="S1191" t="s">
        <v>9061</v>
      </c>
      <c r="T1191">
        <v>-125.97</v>
      </c>
      <c r="U1191">
        <v>-237.774</v>
      </c>
      <c r="V1191" s="1">
        <v>-349.57799999999997</v>
      </c>
      <c r="W1191">
        <v>-461.38200000000001</v>
      </c>
      <c r="X1191" s="4">
        <v>13127</v>
      </c>
      <c r="Y1191" t="s">
        <v>10246</v>
      </c>
      <c r="Z1191" t="s">
        <v>10247</v>
      </c>
      <c r="AA1191" t="s">
        <v>10248</v>
      </c>
      <c r="AB1191" t="s">
        <v>10249</v>
      </c>
      <c r="AC1191" t="s">
        <v>10250</v>
      </c>
      <c r="AD1191" t="s">
        <v>10251</v>
      </c>
    </row>
    <row r="1192" spans="1:30">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c r="Q1192" t="s">
        <v>10254</v>
      </c>
      <c r="R1192" t="s">
        <v>10255</v>
      </c>
      <c r="S1192" t="s">
        <v>8773</v>
      </c>
      <c r="T1192" s="2">
        <v>10501</v>
      </c>
      <c r="U1192" s="2">
        <v>12502</v>
      </c>
      <c r="V1192" s="1">
        <v>8.56</v>
      </c>
      <c r="W1192">
        <v>12.72</v>
      </c>
      <c r="X1192" s="4">
        <v>5865</v>
      </c>
      <c r="Y1192" t="s">
        <v>10256</v>
      </c>
      <c r="Z1192" t="s">
        <v>10257</v>
      </c>
      <c r="AA1192" t="s">
        <v>10258</v>
      </c>
      <c r="AB1192" t="s">
        <v>10259</v>
      </c>
      <c r="AC1192" t="s">
        <v>10260</v>
      </c>
      <c r="AD1192" t="s">
        <v>10261</v>
      </c>
    </row>
    <row r="1193" spans="1:30">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c r="Q1193" t="s">
        <v>10264</v>
      </c>
      <c r="R1193" t="s">
        <v>10265</v>
      </c>
      <c r="S1193" t="s">
        <v>10266</v>
      </c>
      <c r="T1193" s="2">
        <v>3514</v>
      </c>
      <c r="U1193" s="2">
        <v>4529</v>
      </c>
      <c r="V1193" s="1">
        <v>6.99</v>
      </c>
      <c r="W1193">
        <v>10.28</v>
      </c>
      <c r="X1193" s="4">
        <v>1067</v>
      </c>
      <c r="Y1193" t="s">
        <v>10267</v>
      </c>
      <c r="Z1193" t="s">
        <v>10268</v>
      </c>
      <c r="AA1193" t="s">
        <v>10269</v>
      </c>
      <c r="AB1193" t="s">
        <v>10270</v>
      </c>
      <c r="AC1193" t="s">
        <v>10271</v>
      </c>
      <c r="AD1193" t="s">
        <v>10272</v>
      </c>
    </row>
    <row r="1194" spans="1:30">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c r="Q1194" t="s">
        <v>10275</v>
      </c>
      <c r="R1194" t="s">
        <v>10276</v>
      </c>
      <c r="S1194" t="s">
        <v>8897</v>
      </c>
      <c r="T1194">
        <v>2121</v>
      </c>
      <c r="U1194" s="2">
        <v>2682</v>
      </c>
      <c r="V1194" s="1">
        <v>6.84</v>
      </c>
      <c r="W1194">
        <v>10.08</v>
      </c>
      <c r="X1194" s="4">
        <v>4881</v>
      </c>
      <c r="Y1194" t="s">
        <v>10277</v>
      </c>
      <c r="Z1194" t="s">
        <v>10278</v>
      </c>
      <c r="AA1194" t="s">
        <v>10279</v>
      </c>
      <c r="AB1194" t="s">
        <v>10280</v>
      </c>
      <c r="AC1194" t="s">
        <v>10281</v>
      </c>
      <c r="AD1194" t="s">
        <v>10282</v>
      </c>
    </row>
    <row r="1195" spans="1:30">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c r="Q1195" t="s">
        <v>13796</v>
      </c>
      <c r="R1195" t="s">
        <v>10286</v>
      </c>
      <c r="S1195" t="s">
        <v>8938</v>
      </c>
      <c r="T1195" s="2">
        <v>9701</v>
      </c>
      <c r="U1195" s="2">
        <v>12902</v>
      </c>
      <c r="V1195" s="1">
        <v>6.91</v>
      </c>
      <c r="W1195">
        <v>10.119999999999999</v>
      </c>
      <c r="X1195" s="4">
        <v>11217</v>
      </c>
      <c r="Y1195" t="s">
        <v>10287</v>
      </c>
      <c r="Z1195" t="s">
        <v>10288</v>
      </c>
      <c r="AA1195" t="s">
        <v>10289</v>
      </c>
      <c r="AB1195" t="s">
        <v>10290</v>
      </c>
      <c r="AC1195" t="s">
        <v>10291</v>
      </c>
      <c r="AD1195" t="s">
        <v>10292</v>
      </c>
    </row>
    <row r="1196" spans="1:30">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c r="Q1196" t="s">
        <v>10295</v>
      </c>
      <c r="R1196" t="s">
        <v>10296</v>
      </c>
      <c r="S1196" t="s">
        <v>8688</v>
      </c>
      <c r="T1196">
        <v>-125.13</v>
      </c>
      <c r="U1196">
        <v>-301.45600000000098</v>
      </c>
      <c r="V1196" s="1">
        <v>-477.78199999999998</v>
      </c>
      <c r="W1196">
        <v>-654.10799999999995</v>
      </c>
      <c r="X1196" s="4">
        <v>43</v>
      </c>
      <c r="Y1196" t="s">
        <v>10297</v>
      </c>
      <c r="Z1196" t="s">
        <v>10298</v>
      </c>
      <c r="AA1196" t="s">
        <v>10299</v>
      </c>
      <c r="AB1196" t="s">
        <v>10300</v>
      </c>
      <c r="AC1196" t="s">
        <v>10301</v>
      </c>
      <c r="AD1196" t="s">
        <v>10302</v>
      </c>
    </row>
    <row r="1197" spans="1:30">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c r="Q1197" t="s">
        <v>10305</v>
      </c>
      <c r="R1197" t="s">
        <v>10306</v>
      </c>
      <c r="S1197" t="s">
        <v>8710</v>
      </c>
      <c r="T1197" s="2">
        <v>12341</v>
      </c>
      <c r="U1197" s="2">
        <v>16887</v>
      </c>
      <c r="V1197" s="1">
        <v>7.82</v>
      </c>
      <c r="W1197">
        <v>11.44</v>
      </c>
      <c r="X1197" s="4">
        <v>4664</v>
      </c>
      <c r="Y1197" t="s">
        <v>10307</v>
      </c>
      <c r="Z1197" t="s">
        <v>10308</v>
      </c>
      <c r="AA1197" t="s">
        <v>10309</v>
      </c>
      <c r="AB1197" t="s">
        <v>13797</v>
      </c>
      <c r="AC1197" t="s">
        <v>10311</v>
      </c>
      <c r="AD1197" t="s">
        <v>10312</v>
      </c>
    </row>
    <row r="1198" spans="1:30">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c r="Q1198" t="s">
        <v>10315</v>
      </c>
      <c r="R1198" t="s">
        <v>10316</v>
      </c>
      <c r="S1198" t="s">
        <v>8897</v>
      </c>
      <c r="T1198" s="2">
        <v>7710</v>
      </c>
      <c r="U1198" s="2">
        <v>9425</v>
      </c>
      <c r="V1198" s="1">
        <v>7.31</v>
      </c>
      <c r="W1198">
        <v>10.82</v>
      </c>
      <c r="X1198" s="4">
        <v>2112</v>
      </c>
      <c r="Y1198" t="s">
        <v>10317</v>
      </c>
      <c r="Z1198" t="s">
        <v>10318</v>
      </c>
      <c r="AA1198" t="s">
        <v>10319</v>
      </c>
      <c r="AB1198" t="s">
        <v>13798</v>
      </c>
      <c r="AC1198" t="s">
        <v>10321</v>
      </c>
      <c r="AD1198" t="s">
        <v>10322</v>
      </c>
    </row>
    <row r="1199" spans="1:30">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c r="Q1199" t="s">
        <v>10325</v>
      </c>
      <c r="R1199" t="s">
        <v>10326</v>
      </c>
      <c r="S1199" t="s">
        <v>10327</v>
      </c>
      <c r="T1199">
        <v>-90.114999999999995</v>
      </c>
      <c r="U1199">
        <v>-175.41800000000001</v>
      </c>
      <c r="V1199" s="1">
        <v>-260.721</v>
      </c>
      <c r="W1199">
        <v>-346.024</v>
      </c>
      <c r="X1199" s="4">
        <v>2737</v>
      </c>
      <c r="Y1199" t="s">
        <v>10328</v>
      </c>
      <c r="Z1199" t="s">
        <v>10329</v>
      </c>
      <c r="AA1199" t="s">
        <v>10330</v>
      </c>
      <c r="AB1199" t="s">
        <v>10331</v>
      </c>
      <c r="AC1199" t="s">
        <v>10332</v>
      </c>
      <c r="AD1199" t="s">
        <v>10333</v>
      </c>
    </row>
    <row r="1200" spans="1:30">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c r="Q1200" t="s">
        <v>13799</v>
      </c>
      <c r="R1200" t="s">
        <v>10337</v>
      </c>
      <c r="S1200" t="s">
        <v>9295</v>
      </c>
      <c r="T1200" s="2">
        <v>3249</v>
      </c>
      <c r="U1200" s="2">
        <v>4149</v>
      </c>
      <c r="V1200" s="1">
        <v>7.42</v>
      </c>
      <c r="W1200">
        <v>10.94</v>
      </c>
      <c r="X1200" s="4">
        <v>9019</v>
      </c>
      <c r="Y1200" t="s">
        <v>10338</v>
      </c>
      <c r="Z1200" t="s">
        <v>10339</v>
      </c>
      <c r="AA1200" t="s">
        <v>10340</v>
      </c>
      <c r="AB1200" t="s">
        <v>10341</v>
      </c>
      <c r="AC1200" t="s">
        <v>10342</v>
      </c>
      <c r="AD1200" t="s">
        <v>10343</v>
      </c>
    </row>
    <row r="1201" spans="1:30">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c r="Q1201" t="s">
        <v>10346</v>
      </c>
      <c r="R1201" t="s">
        <v>10347</v>
      </c>
      <c r="S1201" t="s">
        <v>8886</v>
      </c>
      <c r="T1201">
        <v>-95.199999999999903</v>
      </c>
      <c r="U1201">
        <v>-203.54</v>
      </c>
      <c r="V1201" s="1">
        <v>-311.88</v>
      </c>
      <c r="W1201">
        <v>-420.22</v>
      </c>
      <c r="X1201" s="4">
        <v>10234</v>
      </c>
      <c r="Y1201" t="s">
        <v>10348</v>
      </c>
      <c r="Z1201" t="s">
        <v>10349</v>
      </c>
      <c r="AA1201" t="s">
        <v>10350</v>
      </c>
      <c r="AB1201" t="s">
        <v>10351</v>
      </c>
      <c r="AC1201" t="s">
        <v>10352</v>
      </c>
      <c r="AD1201" t="s">
        <v>10353</v>
      </c>
    </row>
    <row r="1202" spans="1:30">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c r="Q1202" t="s">
        <v>10356</v>
      </c>
      <c r="R1202" t="s">
        <v>10357</v>
      </c>
      <c r="S1202" t="s">
        <v>10358</v>
      </c>
      <c r="T1202">
        <v>2124</v>
      </c>
      <c r="U1202" s="2">
        <v>2949</v>
      </c>
      <c r="V1202" s="1">
        <v>7.56</v>
      </c>
      <c r="W1202">
        <v>11.02</v>
      </c>
      <c r="X1202" s="4">
        <v>550</v>
      </c>
      <c r="Y1202" t="s">
        <v>13800</v>
      </c>
      <c r="Z1202" t="s">
        <v>10360</v>
      </c>
      <c r="AA1202" t="s">
        <v>10361</v>
      </c>
      <c r="AB1202" t="s">
        <v>10362</v>
      </c>
      <c r="AC1202" t="s">
        <v>10363</v>
      </c>
      <c r="AD1202" t="s">
        <v>10364</v>
      </c>
    </row>
    <row r="1203" spans="1:30">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c r="Q1203" t="s">
        <v>13801</v>
      </c>
      <c r="R1203" t="s">
        <v>10368</v>
      </c>
      <c r="S1203" t="s">
        <v>8688</v>
      </c>
      <c r="T1203">
        <v>-134.47999999999999</v>
      </c>
      <c r="U1203">
        <v>-266.596</v>
      </c>
      <c r="V1203" s="1">
        <v>-398.71199999999999</v>
      </c>
      <c r="W1203">
        <v>-530.82799999999997</v>
      </c>
      <c r="X1203" s="4">
        <v>28</v>
      </c>
      <c r="Y1203" t="s">
        <v>10369</v>
      </c>
      <c r="Z1203" t="s">
        <v>10370</v>
      </c>
      <c r="AA1203" t="s">
        <v>10371</v>
      </c>
      <c r="AB1203" t="s">
        <v>10372</v>
      </c>
      <c r="AC1203" t="s">
        <v>10373</v>
      </c>
      <c r="AD1203" t="s">
        <v>10374</v>
      </c>
    </row>
    <row r="1204" spans="1:30">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c r="Q1204" t="s">
        <v>10377</v>
      </c>
      <c r="R1204" t="s">
        <v>10378</v>
      </c>
      <c r="S1204" t="s">
        <v>9295</v>
      </c>
      <c r="T1204" s="2">
        <v>7551</v>
      </c>
      <c r="U1204" s="2">
        <v>10327</v>
      </c>
      <c r="V1204" s="1">
        <v>7.82</v>
      </c>
      <c r="W1204">
        <v>11.44</v>
      </c>
      <c r="X1204" s="4">
        <v>1353</v>
      </c>
      <c r="Y1204" t="s">
        <v>10379</v>
      </c>
      <c r="Z1204" t="s">
        <v>10380</v>
      </c>
      <c r="AA1204" t="s">
        <v>10381</v>
      </c>
      <c r="AB1204" t="s">
        <v>13802</v>
      </c>
      <c r="AC1204" t="s">
        <v>10383</v>
      </c>
      <c r="AD1204" t="s">
        <v>10384</v>
      </c>
    </row>
    <row r="1205" spans="1:30">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c r="Q1205" t="s">
        <v>13803</v>
      </c>
      <c r="R1205" t="s">
        <v>10388</v>
      </c>
      <c r="S1205" t="s">
        <v>8574</v>
      </c>
      <c r="T1205">
        <v>1661</v>
      </c>
      <c r="U1205" s="2">
        <v>2092</v>
      </c>
      <c r="V1205" s="1">
        <v>7.85</v>
      </c>
      <c r="W1205">
        <v>11.6</v>
      </c>
      <c r="X1205" s="4">
        <v>2138</v>
      </c>
      <c r="Y1205" t="s">
        <v>10389</v>
      </c>
      <c r="Z1205" t="s">
        <v>10390</v>
      </c>
      <c r="AA1205" t="s">
        <v>10391</v>
      </c>
      <c r="AB1205" t="s">
        <v>13804</v>
      </c>
      <c r="AC1205" t="s">
        <v>10393</v>
      </c>
      <c r="AD1205" t="s">
        <v>10394</v>
      </c>
    </row>
    <row r="1206" spans="1:30">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c r="Q1206" t="s">
        <v>10397</v>
      </c>
      <c r="R1206" t="s">
        <v>10398</v>
      </c>
      <c r="S1206" t="s">
        <v>9192</v>
      </c>
      <c r="T1206">
        <v>3049</v>
      </c>
      <c r="U1206" s="2">
        <v>4099</v>
      </c>
      <c r="V1206" s="1">
        <v>7.47</v>
      </c>
      <c r="W1206">
        <v>10.94</v>
      </c>
      <c r="X1206" s="4">
        <v>1679</v>
      </c>
      <c r="Y1206" t="s">
        <v>13805</v>
      </c>
      <c r="Z1206" t="s">
        <v>10400</v>
      </c>
      <c r="AA1206" t="s">
        <v>10401</v>
      </c>
      <c r="AB1206" t="s">
        <v>13806</v>
      </c>
      <c r="AC1206" t="s">
        <v>10403</v>
      </c>
      <c r="AD1206" t="s">
        <v>10404</v>
      </c>
    </row>
    <row r="1207" spans="1:30">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c r="Q1207" t="s">
        <v>10407</v>
      </c>
      <c r="R1207" t="s">
        <v>10408</v>
      </c>
      <c r="S1207" t="s">
        <v>10409</v>
      </c>
      <c r="T1207" s="3">
        <v>6654.34</v>
      </c>
      <c r="U1207" s="2">
        <v>8152.68</v>
      </c>
      <c r="V1207" s="1">
        <v>7.51</v>
      </c>
      <c r="W1207">
        <v>11.12</v>
      </c>
      <c r="X1207" s="4">
        <v>12837</v>
      </c>
      <c r="Y1207" t="s">
        <v>10410</v>
      </c>
      <c r="Z1207" t="s">
        <v>10411</v>
      </c>
      <c r="AA1207" t="s">
        <v>10412</v>
      </c>
      <c r="AB1207" t="s">
        <v>10413</v>
      </c>
      <c r="AC1207" t="s">
        <v>10414</v>
      </c>
      <c r="AD1207" t="s">
        <v>10415</v>
      </c>
    </row>
    <row r="1208" spans="1:30">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c r="Q1208" t="s">
        <v>10418</v>
      </c>
      <c r="R1208" t="s">
        <v>10419</v>
      </c>
      <c r="S1208" t="s">
        <v>10420</v>
      </c>
      <c r="T1208" s="2">
        <v>2299</v>
      </c>
      <c r="U1208" s="2">
        <v>2599</v>
      </c>
      <c r="V1208" s="1">
        <v>8.0500000000000007</v>
      </c>
      <c r="W1208">
        <v>12</v>
      </c>
      <c r="X1208" s="4">
        <v>8873</v>
      </c>
      <c r="Y1208" t="s">
        <v>10421</v>
      </c>
      <c r="Z1208" t="s">
        <v>10422</v>
      </c>
      <c r="AA1208" t="s">
        <v>10423</v>
      </c>
      <c r="AB1208" t="s">
        <v>13807</v>
      </c>
      <c r="AC1208" t="s">
        <v>10425</v>
      </c>
      <c r="AD1208" t="s">
        <v>10426</v>
      </c>
    </row>
    <row r="1209" spans="1:30">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c r="Q1209" t="s">
        <v>10429</v>
      </c>
      <c r="R1209" t="s">
        <v>10430</v>
      </c>
      <c r="S1209" t="s">
        <v>8897</v>
      </c>
      <c r="T1209" s="2">
        <v>2341</v>
      </c>
      <c r="U1209" s="2">
        <v>2587</v>
      </c>
      <c r="V1209" s="1">
        <v>8.48</v>
      </c>
      <c r="W1209">
        <v>12.66</v>
      </c>
      <c r="X1209" s="4">
        <v>7681</v>
      </c>
      <c r="Y1209" t="s">
        <v>10431</v>
      </c>
      <c r="Z1209" t="s">
        <v>10432</v>
      </c>
      <c r="AA1209" t="s">
        <v>10433</v>
      </c>
      <c r="AB1209" t="s">
        <v>10434</v>
      </c>
      <c r="AC1209" t="s">
        <v>10435</v>
      </c>
      <c r="AD1209" t="s">
        <v>10436</v>
      </c>
    </row>
    <row r="1210" spans="1:30">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c r="Q1210" t="s">
        <v>10439</v>
      </c>
      <c r="R1210" t="s">
        <v>10440</v>
      </c>
      <c r="S1210" t="s">
        <v>8563</v>
      </c>
      <c r="T1210" s="2">
        <v>27151</v>
      </c>
      <c r="U1210" s="2">
        <v>34477</v>
      </c>
      <c r="V1210" s="1">
        <v>7.83</v>
      </c>
      <c r="W1210">
        <v>11.56</v>
      </c>
      <c r="X1210" s="4">
        <v>322</v>
      </c>
      <c r="Y1210" t="s">
        <v>10441</v>
      </c>
      <c r="Z1210" t="s">
        <v>10442</v>
      </c>
      <c r="AA1210" t="s">
        <v>10443</v>
      </c>
      <c r="AB1210" t="s">
        <v>13808</v>
      </c>
      <c r="AC1210" t="s">
        <v>10445</v>
      </c>
      <c r="AD1210" t="s">
        <v>10446</v>
      </c>
    </row>
    <row r="1211" spans="1:30">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c r="Q1211" t="s">
        <v>10449</v>
      </c>
      <c r="R1211" t="s">
        <v>10450</v>
      </c>
      <c r="S1211" t="s">
        <v>8699</v>
      </c>
      <c r="T1211" s="2">
        <v>2741</v>
      </c>
      <c r="U1211" s="2">
        <v>3562</v>
      </c>
      <c r="V1211" s="1">
        <v>7.97</v>
      </c>
      <c r="W1211">
        <v>11.74</v>
      </c>
      <c r="X1211" s="4">
        <v>9772</v>
      </c>
      <c r="Y1211" t="s">
        <v>10451</v>
      </c>
      <c r="Z1211" t="s">
        <v>10452</v>
      </c>
      <c r="AA1211" t="s">
        <v>10453</v>
      </c>
      <c r="AB1211" t="s">
        <v>10454</v>
      </c>
      <c r="AC1211" t="s">
        <v>10455</v>
      </c>
      <c r="AD1211" t="s">
        <v>10456</v>
      </c>
    </row>
    <row r="1212" spans="1:30">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c r="Q1212" t="s">
        <v>10459</v>
      </c>
      <c r="R1212" t="s">
        <v>10460</v>
      </c>
      <c r="S1212" t="s">
        <v>10094</v>
      </c>
      <c r="T1212" s="2">
        <v>23801</v>
      </c>
      <c r="U1212" s="2">
        <v>31602</v>
      </c>
      <c r="V1212" s="1">
        <v>7.31</v>
      </c>
      <c r="W1212">
        <v>10.72</v>
      </c>
      <c r="X1212" s="4">
        <v>18497</v>
      </c>
      <c r="Y1212" t="s">
        <v>10461</v>
      </c>
      <c r="Z1212" t="s">
        <v>10462</v>
      </c>
      <c r="AA1212" t="s">
        <v>10463</v>
      </c>
      <c r="AB1212" t="s">
        <v>13809</v>
      </c>
      <c r="AC1212" t="s">
        <v>10465</v>
      </c>
      <c r="AD1212" t="s">
        <v>10466</v>
      </c>
    </row>
    <row r="1213" spans="1:30">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c r="Q1213" t="s">
        <v>13810</v>
      </c>
      <c r="R1213" t="s">
        <v>10470</v>
      </c>
      <c r="S1213" t="s">
        <v>8938</v>
      </c>
      <c r="T1213">
        <v>3899</v>
      </c>
      <c r="U1213" s="2">
        <v>5599</v>
      </c>
      <c r="V1213" s="1">
        <v>6.63</v>
      </c>
      <c r="W1213">
        <v>9.56</v>
      </c>
      <c r="X1213" s="4">
        <v>53</v>
      </c>
      <c r="Y1213" t="s">
        <v>10471</v>
      </c>
      <c r="Z1213" t="s">
        <v>10472</v>
      </c>
      <c r="AA1213" t="s">
        <v>10473</v>
      </c>
      <c r="AB1213" t="s">
        <v>10474</v>
      </c>
      <c r="AC1213" t="s">
        <v>10475</v>
      </c>
      <c r="AD1213" t="s">
        <v>10476</v>
      </c>
    </row>
    <row r="1214" spans="1:30">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c r="Q1214" t="s">
        <v>13811</v>
      </c>
      <c r="R1214" t="s">
        <v>10480</v>
      </c>
      <c r="S1214" t="s">
        <v>8969</v>
      </c>
      <c r="T1214" s="2">
        <v>22999</v>
      </c>
      <c r="U1214" s="2">
        <v>30999</v>
      </c>
      <c r="V1214" s="1">
        <v>7.67</v>
      </c>
      <c r="W1214">
        <v>11.24</v>
      </c>
      <c r="X1214" s="4">
        <v>1728</v>
      </c>
      <c r="Y1214" t="s">
        <v>10481</v>
      </c>
      <c r="Z1214" t="s">
        <v>10482</v>
      </c>
      <c r="AA1214" t="s">
        <v>10483</v>
      </c>
      <c r="AB1214" t="s">
        <v>10484</v>
      </c>
      <c r="AC1214" t="s">
        <v>10485</v>
      </c>
      <c r="AD1214" t="s">
        <v>10486</v>
      </c>
    </row>
    <row r="1215" spans="1:30">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c r="Q1215" t="s">
        <v>10489</v>
      </c>
      <c r="R1215" t="s">
        <v>10490</v>
      </c>
      <c r="S1215" t="s">
        <v>9284</v>
      </c>
      <c r="T1215" s="2">
        <v>2003</v>
      </c>
      <c r="U1215" s="2">
        <v>2207</v>
      </c>
      <c r="V1215" s="1">
        <v>7.89</v>
      </c>
      <c r="W1215">
        <v>11.78</v>
      </c>
      <c r="X1215" s="4">
        <v>2877</v>
      </c>
      <c r="Y1215" t="s">
        <v>10491</v>
      </c>
      <c r="Z1215" t="s">
        <v>10492</v>
      </c>
      <c r="AA1215" t="s">
        <v>10493</v>
      </c>
      <c r="AB1215" t="s">
        <v>10494</v>
      </c>
      <c r="AC1215" t="s">
        <v>10495</v>
      </c>
      <c r="AD1215" t="s">
        <v>10496</v>
      </c>
    </row>
    <row r="1216" spans="1:30">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c r="Q1216" t="s">
        <v>10499</v>
      </c>
      <c r="R1216" t="s">
        <v>10500</v>
      </c>
      <c r="S1216" t="s">
        <v>8699</v>
      </c>
      <c r="T1216" s="2">
        <v>2851</v>
      </c>
      <c r="U1216" s="2">
        <v>3752</v>
      </c>
      <c r="V1216" s="1">
        <v>7.14</v>
      </c>
      <c r="W1216">
        <v>10.48</v>
      </c>
      <c r="X1216" s="4">
        <v>250</v>
      </c>
      <c r="Y1216" t="s">
        <v>10501</v>
      </c>
      <c r="Z1216" t="s">
        <v>10502</v>
      </c>
      <c r="AA1216" t="s">
        <v>10503</v>
      </c>
      <c r="AB1216" t="s">
        <v>10504</v>
      </c>
      <c r="AC1216" t="s">
        <v>10505</v>
      </c>
      <c r="AD1216" t="s">
        <v>10506</v>
      </c>
    </row>
    <row r="1217" spans="1:30">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c r="Q1217" t="s">
        <v>10509</v>
      </c>
      <c r="R1217" t="s">
        <v>10510</v>
      </c>
      <c r="S1217" t="s">
        <v>8762</v>
      </c>
      <c r="T1217" s="2">
        <v>4808</v>
      </c>
      <c r="U1217" s="2">
        <v>6621</v>
      </c>
      <c r="V1217" s="1">
        <v>7.79</v>
      </c>
      <c r="W1217">
        <v>11.38</v>
      </c>
      <c r="X1217" s="4">
        <v>5178</v>
      </c>
      <c r="Y1217" t="s">
        <v>10511</v>
      </c>
      <c r="Z1217" t="s">
        <v>10512</v>
      </c>
      <c r="AA1217" t="s">
        <v>10513</v>
      </c>
      <c r="AB1217" t="s">
        <v>10514</v>
      </c>
      <c r="AC1217" t="s">
        <v>10515</v>
      </c>
      <c r="AD1217" t="s">
        <v>10516</v>
      </c>
    </row>
    <row r="1218" spans="1:30">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c r="Q1218" t="s">
        <v>10519</v>
      </c>
      <c r="R1218" t="s">
        <v>10520</v>
      </c>
      <c r="S1218" t="s">
        <v>8574</v>
      </c>
      <c r="T1218">
        <v>-244.65</v>
      </c>
      <c r="U1218">
        <v>-492.82</v>
      </c>
      <c r="V1218" s="1">
        <v>-740.99</v>
      </c>
      <c r="W1218">
        <v>-989.16</v>
      </c>
      <c r="X1218" s="4">
        <v>79</v>
      </c>
      <c r="Y1218" t="s">
        <v>10521</v>
      </c>
      <c r="Z1218" t="s">
        <v>10522</v>
      </c>
      <c r="AA1218" t="s">
        <v>10523</v>
      </c>
      <c r="AB1218" t="s">
        <v>13812</v>
      </c>
      <c r="AC1218" t="s">
        <v>10525</v>
      </c>
      <c r="AD1218" t="s">
        <v>10526</v>
      </c>
    </row>
    <row r="1219" spans="1:30">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c r="Q1219" t="s">
        <v>13813</v>
      </c>
      <c r="R1219" t="s">
        <v>10530</v>
      </c>
      <c r="S1219" t="s">
        <v>10083</v>
      </c>
      <c r="T1219" s="2">
        <v>15191</v>
      </c>
      <c r="U1219" s="2">
        <v>18387</v>
      </c>
      <c r="V1219" s="1">
        <v>7.93</v>
      </c>
      <c r="W1219">
        <v>11.76</v>
      </c>
      <c r="X1219" s="4">
        <v>4157</v>
      </c>
      <c r="Y1219" t="s">
        <v>10531</v>
      </c>
      <c r="Z1219" t="s">
        <v>10532</v>
      </c>
      <c r="AA1219" t="s">
        <v>10533</v>
      </c>
      <c r="AB1219" t="s">
        <v>10534</v>
      </c>
      <c r="AC1219" t="s">
        <v>10535</v>
      </c>
      <c r="AD1219" t="s">
        <v>10536</v>
      </c>
    </row>
    <row r="1220" spans="1:30">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c r="Q1220" t="s">
        <v>10539</v>
      </c>
      <c r="R1220" t="s">
        <v>10540</v>
      </c>
      <c r="S1220" t="s">
        <v>8552</v>
      </c>
      <c r="T1220" s="2">
        <v>4469</v>
      </c>
      <c r="U1220" s="2">
        <v>5939</v>
      </c>
      <c r="V1220" s="1">
        <v>6.11</v>
      </c>
      <c r="W1220">
        <v>8.92</v>
      </c>
      <c r="X1220" s="4">
        <v>29</v>
      </c>
      <c r="Y1220" t="s">
        <v>10541</v>
      </c>
      <c r="Z1220" t="s">
        <v>10542</v>
      </c>
      <c r="AA1220" t="s">
        <v>10543</v>
      </c>
      <c r="AB1220" t="s">
        <v>13814</v>
      </c>
      <c r="AC1220" t="s">
        <v>10545</v>
      </c>
      <c r="AD1220" t="s">
        <v>10546</v>
      </c>
    </row>
    <row r="1221" spans="1:30">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c r="Q1221" t="s">
        <v>10549</v>
      </c>
      <c r="R1221" t="s">
        <v>10550</v>
      </c>
      <c r="S1221" t="s">
        <v>8699</v>
      </c>
      <c r="T1221" s="2">
        <v>2181</v>
      </c>
      <c r="U1221" s="2">
        <v>2672</v>
      </c>
      <c r="V1221" s="1">
        <v>8.11</v>
      </c>
      <c r="W1221">
        <v>12.02</v>
      </c>
      <c r="X1221" s="4">
        <v>4580</v>
      </c>
      <c r="Y1221" t="s">
        <v>10551</v>
      </c>
      <c r="Z1221" t="s">
        <v>10552</v>
      </c>
      <c r="AA1221" t="s">
        <v>10553</v>
      </c>
      <c r="AB1221" t="s">
        <v>10554</v>
      </c>
      <c r="AC1221" t="s">
        <v>10555</v>
      </c>
      <c r="AD1221" t="s">
        <v>10556</v>
      </c>
    </row>
    <row r="1222" spans="1:30">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c r="Q1222" t="s">
        <v>10559</v>
      </c>
      <c r="R1222" t="s">
        <v>10560</v>
      </c>
      <c r="S1222" t="s">
        <v>9030</v>
      </c>
      <c r="T1222" s="2">
        <v>2528</v>
      </c>
      <c r="U1222" s="2">
        <v>3266</v>
      </c>
      <c r="V1222" s="1">
        <v>8.19</v>
      </c>
      <c r="W1222">
        <v>12.08</v>
      </c>
      <c r="X1222" s="4">
        <v>1404</v>
      </c>
      <c r="Y1222" t="s">
        <v>10561</v>
      </c>
      <c r="Z1222" t="s">
        <v>10562</v>
      </c>
      <c r="AA1222" t="s">
        <v>10563</v>
      </c>
      <c r="AB1222" t="s">
        <v>10564</v>
      </c>
      <c r="AC1222" t="s">
        <v>10565</v>
      </c>
      <c r="AD1222" t="s">
        <v>10566</v>
      </c>
    </row>
    <row r="1223" spans="1:30">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c r="Q1223" t="s">
        <v>13815</v>
      </c>
      <c r="R1223" t="s">
        <v>10570</v>
      </c>
      <c r="S1223" t="s">
        <v>10571</v>
      </c>
      <c r="T1223" s="2">
        <v>11491</v>
      </c>
      <c r="U1223" s="2">
        <v>13987</v>
      </c>
      <c r="V1223" s="1">
        <v>8.32</v>
      </c>
      <c r="W1223">
        <v>12.34</v>
      </c>
      <c r="X1223" s="4">
        <v>2810</v>
      </c>
      <c r="Y1223" t="s">
        <v>10572</v>
      </c>
      <c r="Z1223" t="s">
        <v>10573</v>
      </c>
      <c r="AA1223" t="s">
        <v>10574</v>
      </c>
      <c r="AB1223" t="s">
        <v>10575</v>
      </c>
      <c r="AC1223" t="s">
        <v>10576</v>
      </c>
      <c r="AD1223" t="s">
        <v>10577</v>
      </c>
    </row>
    <row r="1224" spans="1:30">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c r="Q1224" t="s">
        <v>10580</v>
      </c>
      <c r="R1224" t="s">
        <v>10581</v>
      </c>
      <c r="S1224" t="s">
        <v>9243</v>
      </c>
      <c r="T1224">
        <v>-115.2</v>
      </c>
      <c r="U1224">
        <v>-209.51</v>
      </c>
      <c r="V1224" s="1">
        <v>-303.82</v>
      </c>
      <c r="W1224">
        <v>-398.13</v>
      </c>
      <c r="X1224" s="4">
        <v>7</v>
      </c>
      <c r="Y1224" t="s">
        <v>10582</v>
      </c>
      <c r="Z1224" t="s">
        <v>10583</v>
      </c>
      <c r="AA1224" t="s">
        <v>10584</v>
      </c>
      <c r="AB1224" t="s">
        <v>10585</v>
      </c>
      <c r="AC1224" t="s">
        <v>10586</v>
      </c>
      <c r="AD1224" t="s">
        <v>10587</v>
      </c>
    </row>
    <row r="1225" spans="1:30">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c r="Q1225" t="s">
        <v>13816</v>
      </c>
      <c r="R1225" t="s">
        <v>10591</v>
      </c>
      <c r="S1225" t="s">
        <v>8688</v>
      </c>
      <c r="T1225">
        <v>2499</v>
      </c>
      <c r="U1225" s="2">
        <v>3399</v>
      </c>
      <c r="V1225" s="1">
        <v>8.84</v>
      </c>
      <c r="W1225">
        <v>12.98</v>
      </c>
      <c r="X1225" s="4">
        <v>1729</v>
      </c>
      <c r="Y1225" t="s">
        <v>10592</v>
      </c>
      <c r="Z1225" t="s">
        <v>10593</v>
      </c>
      <c r="AA1225" t="s">
        <v>10594</v>
      </c>
      <c r="AB1225" t="s">
        <v>10595</v>
      </c>
      <c r="AC1225" t="s">
        <v>10596</v>
      </c>
      <c r="AD1225" t="s">
        <v>10597</v>
      </c>
    </row>
    <row r="1226" spans="1:30">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c r="Q1226" t="s">
        <v>10600</v>
      </c>
      <c r="R1226" t="s">
        <v>10601</v>
      </c>
      <c r="S1226" t="s">
        <v>10602</v>
      </c>
      <c r="T1226" s="2">
        <v>5981</v>
      </c>
      <c r="U1226" s="2">
        <v>7672</v>
      </c>
      <c r="V1226" s="1">
        <v>8.41</v>
      </c>
      <c r="W1226">
        <v>12.42</v>
      </c>
      <c r="X1226" s="4">
        <v>2116</v>
      </c>
      <c r="Y1226" t="s">
        <v>10603</v>
      </c>
      <c r="Z1226" t="s">
        <v>10604</v>
      </c>
      <c r="AA1226" t="s">
        <v>10605</v>
      </c>
      <c r="AB1226" t="s">
        <v>10606</v>
      </c>
      <c r="AC1226" t="s">
        <v>10607</v>
      </c>
      <c r="AD1226" t="s">
        <v>10608</v>
      </c>
    </row>
    <row r="1227" spans="1:30">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c r="Q1227" t="s">
        <v>10611</v>
      </c>
      <c r="R1227" t="s">
        <v>10612</v>
      </c>
      <c r="S1227" t="s">
        <v>8969</v>
      </c>
      <c r="T1227" s="2">
        <v>4233</v>
      </c>
      <c r="U1227" s="2">
        <v>5576</v>
      </c>
      <c r="V1227" s="1">
        <v>7.34</v>
      </c>
      <c r="W1227">
        <v>10.78</v>
      </c>
      <c r="X1227" s="4">
        <v>463</v>
      </c>
      <c r="Y1227" t="s">
        <v>10613</v>
      </c>
      <c r="Z1227" t="s">
        <v>10614</v>
      </c>
      <c r="AA1227" t="s">
        <v>10615</v>
      </c>
      <c r="AB1227" t="s">
        <v>10616</v>
      </c>
      <c r="AC1227" t="s">
        <v>10617</v>
      </c>
      <c r="AD1227" t="s">
        <v>10618</v>
      </c>
    </row>
    <row r="1228" spans="1:30">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c r="Q1228" t="s">
        <v>10621</v>
      </c>
      <c r="R1228" t="s">
        <v>10622</v>
      </c>
      <c r="S1228" t="s">
        <v>8688</v>
      </c>
      <c r="T1228">
        <v>2099</v>
      </c>
      <c r="U1228" s="2">
        <v>2899</v>
      </c>
      <c r="V1228" s="1">
        <v>8.7799999999999994</v>
      </c>
      <c r="W1228">
        <v>12.86</v>
      </c>
      <c r="X1228" s="4">
        <v>54</v>
      </c>
      <c r="Y1228" t="s">
        <v>10623</v>
      </c>
      <c r="Z1228" t="s">
        <v>10624</v>
      </c>
      <c r="AA1228" t="s">
        <v>10625</v>
      </c>
      <c r="AB1228" t="s">
        <v>10626</v>
      </c>
      <c r="AC1228" t="s">
        <v>10627</v>
      </c>
      <c r="AD1228" t="s">
        <v>10628</v>
      </c>
    </row>
    <row r="1229" spans="1:30">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c r="Q1229" t="s">
        <v>10631</v>
      </c>
      <c r="R1229" t="s">
        <v>10632</v>
      </c>
      <c r="S1229" t="s">
        <v>8844</v>
      </c>
      <c r="T1229">
        <v>-250.8</v>
      </c>
      <c r="U1229">
        <v>-466.55</v>
      </c>
      <c r="V1229" s="1">
        <v>-682.3</v>
      </c>
      <c r="W1229">
        <v>-898.05</v>
      </c>
      <c r="X1229" s="4">
        <v>7229</v>
      </c>
      <c r="Y1229" t="s">
        <v>10633</v>
      </c>
      <c r="Z1229" t="s">
        <v>10634</v>
      </c>
      <c r="AA1229" t="s">
        <v>10635</v>
      </c>
      <c r="AB1229" t="s">
        <v>13817</v>
      </c>
      <c r="AC1229" t="s">
        <v>10637</v>
      </c>
      <c r="AD1229" t="s">
        <v>10638</v>
      </c>
    </row>
    <row r="1230" spans="1:30">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c r="Q1230" t="s">
        <v>10641</v>
      </c>
      <c r="R1230" t="s">
        <v>10642</v>
      </c>
      <c r="S1230" t="s">
        <v>8721</v>
      </c>
      <c r="T1230" s="2">
        <v>5681</v>
      </c>
      <c r="U1230" s="2">
        <v>7572</v>
      </c>
      <c r="V1230" s="1">
        <v>7.1</v>
      </c>
      <c r="W1230">
        <v>10.4</v>
      </c>
      <c r="X1230" s="4">
        <v>3842</v>
      </c>
      <c r="Y1230" t="s">
        <v>10643</v>
      </c>
      <c r="Z1230" t="s">
        <v>10644</v>
      </c>
      <c r="AA1230" t="s">
        <v>10645</v>
      </c>
      <c r="AB1230" t="s">
        <v>10646</v>
      </c>
      <c r="AC1230" t="s">
        <v>10647</v>
      </c>
      <c r="AD1230" t="s">
        <v>10648</v>
      </c>
    </row>
    <row r="1231" spans="1:30">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c r="Q1231" t="s">
        <v>10651</v>
      </c>
      <c r="R1231" t="s">
        <v>10652</v>
      </c>
      <c r="S1231" t="s">
        <v>8721</v>
      </c>
      <c r="T1231" s="2">
        <v>6521</v>
      </c>
      <c r="U1231" s="2">
        <v>8482</v>
      </c>
      <c r="V1231" s="1">
        <v>8.3699999999999992</v>
      </c>
      <c r="W1231">
        <v>12.34</v>
      </c>
      <c r="X1231" s="4">
        <v>646</v>
      </c>
      <c r="Y1231" t="s">
        <v>10653</v>
      </c>
      <c r="Z1231" t="s">
        <v>10654</v>
      </c>
      <c r="AA1231" t="s">
        <v>10655</v>
      </c>
      <c r="AB1231" t="s">
        <v>10656</v>
      </c>
      <c r="AC1231" t="s">
        <v>10657</v>
      </c>
      <c r="AD1231" t="s">
        <v>10658</v>
      </c>
    </row>
    <row r="1232" spans="1:30">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c r="Q1232" t="s">
        <v>10660</v>
      </c>
      <c r="R1232" t="s">
        <v>10661</v>
      </c>
      <c r="S1232" t="s">
        <v>9030</v>
      </c>
      <c r="T1232" s="2">
        <v>5801</v>
      </c>
      <c r="U1232" s="2">
        <v>8102</v>
      </c>
      <c r="V1232" s="1">
        <v>7.94</v>
      </c>
      <c r="W1232">
        <v>11.58</v>
      </c>
      <c r="X1232" s="4">
        <v>1802</v>
      </c>
      <c r="Y1232" t="s">
        <v>10662</v>
      </c>
      <c r="Z1232" t="s">
        <v>10663</v>
      </c>
      <c r="AA1232" t="s">
        <v>10664</v>
      </c>
      <c r="AB1232" t="s">
        <v>10665</v>
      </c>
      <c r="AC1232" t="s">
        <v>10666</v>
      </c>
      <c r="AD1232" t="s">
        <v>10667</v>
      </c>
    </row>
    <row r="1233" spans="1:30">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c r="Q1233" t="s">
        <v>13818</v>
      </c>
      <c r="R1233" t="s">
        <v>10671</v>
      </c>
      <c r="S1233" t="s">
        <v>8721</v>
      </c>
      <c r="T1233">
        <v>4201</v>
      </c>
      <c r="U1233" s="2">
        <v>5802</v>
      </c>
      <c r="V1233" s="1">
        <v>6.18</v>
      </c>
      <c r="W1233">
        <v>8.9600000000000009</v>
      </c>
      <c r="X1233" s="4">
        <v>252</v>
      </c>
      <c r="Y1233" t="s">
        <v>10672</v>
      </c>
      <c r="Z1233" t="s">
        <v>10673</v>
      </c>
      <c r="AA1233" t="s">
        <v>10674</v>
      </c>
      <c r="AB1233" t="s">
        <v>13819</v>
      </c>
      <c r="AC1233" t="s">
        <v>10676</v>
      </c>
      <c r="AD1233" t="s">
        <v>10677</v>
      </c>
    </row>
    <row r="1234" spans="1:30">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c r="Q1234" t="s">
        <v>10680</v>
      </c>
      <c r="R1234" t="s">
        <v>10681</v>
      </c>
      <c r="S1234" t="s">
        <v>8647</v>
      </c>
      <c r="T1234" s="2">
        <v>4601</v>
      </c>
      <c r="U1234" s="2">
        <v>5902</v>
      </c>
      <c r="V1234" s="1">
        <v>8.01</v>
      </c>
      <c r="W1234">
        <v>11.82</v>
      </c>
      <c r="X1234" s="4">
        <v>780</v>
      </c>
      <c r="Y1234" t="s">
        <v>10682</v>
      </c>
      <c r="Z1234" t="s">
        <v>10683</v>
      </c>
      <c r="AA1234" t="s">
        <v>10684</v>
      </c>
      <c r="AB1234" t="s">
        <v>13820</v>
      </c>
      <c r="AC1234" t="s">
        <v>10686</v>
      </c>
      <c r="AD1234" t="s">
        <v>10687</v>
      </c>
    </row>
    <row r="1235" spans="1:30">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c r="Q1235" t="s">
        <v>10690</v>
      </c>
      <c r="R1235" t="s">
        <v>10691</v>
      </c>
      <c r="S1235" t="s">
        <v>8688</v>
      </c>
      <c r="T1235">
        <v>-100.95</v>
      </c>
      <c r="U1235">
        <v>-232.67</v>
      </c>
      <c r="V1235" s="1">
        <v>-364.39</v>
      </c>
      <c r="W1235">
        <v>-496.11</v>
      </c>
      <c r="X1235" s="4">
        <v>74</v>
      </c>
      <c r="Y1235" t="s">
        <v>10692</v>
      </c>
      <c r="Z1235" t="s">
        <v>10693</v>
      </c>
      <c r="AA1235" t="s">
        <v>10694</v>
      </c>
      <c r="AB1235" t="s">
        <v>10695</v>
      </c>
      <c r="AC1235" t="s">
        <v>10696</v>
      </c>
      <c r="AD1235" t="s">
        <v>10697</v>
      </c>
    </row>
    <row r="1236" spans="1:30">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c r="Q1236" t="s">
        <v>13821</v>
      </c>
      <c r="R1236" t="s">
        <v>10701</v>
      </c>
      <c r="S1236" t="s">
        <v>10083</v>
      </c>
      <c r="T1236" s="2">
        <v>32619</v>
      </c>
      <c r="U1236" s="2">
        <v>41679</v>
      </c>
      <c r="V1236" s="1">
        <v>8.2200000000000006</v>
      </c>
      <c r="W1236">
        <v>12.14</v>
      </c>
      <c r="X1236" s="4">
        <v>2026</v>
      </c>
      <c r="Y1236" t="s">
        <v>10702</v>
      </c>
      <c r="Z1236" t="s">
        <v>10703</v>
      </c>
      <c r="AA1236" t="s">
        <v>10704</v>
      </c>
      <c r="AB1236" t="s">
        <v>13822</v>
      </c>
      <c r="AC1236" t="s">
        <v>10706</v>
      </c>
      <c r="AD1236" t="s">
        <v>10707</v>
      </c>
    </row>
    <row r="1237" spans="1:30">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c r="Q1237" t="s">
        <v>10710</v>
      </c>
      <c r="R1237" t="s">
        <v>10711</v>
      </c>
      <c r="S1237" t="s">
        <v>8886</v>
      </c>
      <c r="T1237">
        <v>2248</v>
      </c>
      <c r="U1237" s="2">
        <v>2897</v>
      </c>
      <c r="V1237" s="1">
        <v>8.19</v>
      </c>
      <c r="W1237">
        <v>12.08</v>
      </c>
      <c r="X1237" s="4">
        <v>5911</v>
      </c>
      <c r="Y1237" t="s">
        <v>10712</v>
      </c>
      <c r="Z1237" t="s">
        <v>10713</v>
      </c>
      <c r="AA1237" t="s">
        <v>10714</v>
      </c>
      <c r="AB1237" t="s">
        <v>10715</v>
      </c>
      <c r="AC1237" t="s">
        <v>10716</v>
      </c>
      <c r="AD1237" t="s">
        <v>10717</v>
      </c>
    </row>
    <row r="1238" spans="1:30">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c r="Q1238" t="s">
        <v>10720</v>
      </c>
      <c r="R1238" t="s">
        <v>10721</v>
      </c>
      <c r="S1238" t="s">
        <v>8875</v>
      </c>
      <c r="T1238" s="2">
        <v>12791</v>
      </c>
      <c r="U1238" s="2">
        <v>15587</v>
      </c>
      <c r="V1238" s="1">
        <v>8.52</v>
      </c>
      <c r="W1238">
        <v>12.64</v>
      </c>
      <c r="X1238" s="4">
        <v>1964</v>
      </c>
      <c r="Y1238" t="s">
        <v>10722</v>
      </c>
      <c r="Z1238" t="s">
        <v>10723</v>
      </c>
      <c r="AA1238" t="s">
        <v>10724</v>
      </c>
      <c r="AB1238" t="s">
        <v>13823</v>
      </c>
      <c r="AC1238" t="s">
        <v>10726</v>
      </c>
      <c r="AD1238" t="s">
        <v>10727</v>
      </c>
    </row>
    <row r="1239" spans="1:30">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c r="Q1239" t="s">
        <v>13824</v>
      </c>
      <c r="R1239" t="s">
        <v>10731</v>
      </c>
      <c r="S1239" t="s">
        <v>8552</v>
      </c>
      <c r="T1239" s="2">
        <v>2651</v>
      </c>
      <c r="U1239" s="2">
        <v>2757</v>
      </c>
      <c r="V1239" s="1">
        <v>8.16</v>
      </c>
      <c r="W1239">
        <v>12.22</v>
      </c>
      <c r="X1239" s="4">
        <v>25</v>
      </c>
      <c r="Y1239" t="s">
        <v>10732</v>
      </c>
      <c r="Z1239" t="s">
        <v>10733</v>
      </c>
      <c r="AA1239" t="s">
        <v>10734</v>
      </c>
      <c r="AB1239" t="s">
        <v>10735</v>
      </c>
      <c r="AC1239" t="s">
        <v>10736</v>
      </c>
      <c r="AD1239" t="s">
        <v>10737</v>
      </c>
    </row>
    <row r="1240" spans="1:30">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c r="Q1240" t="s">
        <v>13825</v>
      </c>
      <c r="R1240" t="s">
        <v>10741</v>
      </c>
      <c r="S1240" t="s">
        <v>8897</v>
      </c>
      <c r="T1240" s="2">
        <v>10191</v>
      </c>
      <c r="U1240" s="2">
        <v>11387</v>
      </c>
      <c r="V1240" s="1">
        <v>7.87</v>
      </c>
      <c r="W1240">
        <v>11.74</v>
      </c>
      <c r="X1240" s="4">
        <v>3160</v>
      </c>
      <c r="Y1240" t="s">
        <v>10742</v>
      </c>
      <c r="Z1240" t="s">
        <v>10743</v>
      </c>
      <c r="AA1240" t="s">
        <v>10744</v>
      </c>
      <c r="AB1240" t="s">
        <v>10745</v>
      </c>
      <c r="AC1240" t="s">
        <v>10746</v>
      </c>
      <c r="AD1240" t="s">
        <v>10747</v>
      </c>
    </row>
    <row r="1241" spans="1:30">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c r="Q1241" t="s">
        <v>10750</v>
      </c>
      <c r="R1241" t="s">
        <v>10751</v>
      </c>
      <c r="S1241" t="s">
        <v>9192</v>
      </c>
      <c r="T1241" s="2">
        <v>2399</v>
      </c>
      <c r="U1241" s="2">
        <v>2799</v>
      </c>
      <c r="V1241" s="1">
        <v>8.6</v>
      </c>
      <c r="W1241">
        <v>12.8</v>
      </c>
      <c r="X1241" s="4">
        <v>1558</v>
      </c>
      <c r="Y1241" t="s">
        <v>10752</v>
      </c>
      <c r="Z1241" t="s">
        <v>10753</v>
      </c>
      <c r="AA1241" t="s">
        <v>10754</v>
      </c>
      <c r="AB1241" t="s">
        <v>10755</v>
      </c>
      <c r="AC1241" t="s">
        <v>10756</v>
      </c>
      <c r="AD1241" t="s">
        <v>10757</v>
      </c>
    </row>
    <row r="1242" spans="1:30">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c r="Q1242" t="s">
        <v>10760</v>
      </c>
      <c r="R1242" t="s">
        <v>10761</v>
      </c>
      <c r="S1242" t="s">
        <v>8710</v>
      </c>
      <c r="T1242" s="2">
        <v>8101</v>
      </c>
      <c r="U1242" s="2">
        <v>10702</v>
      </c>
      <c r="V1242" s="1">
        <v>7.13</v>
      </c>
      <c r="W1242">
        <v>10.46</v>
      </c>
      <c r="X1242" s="4">
        <v>8958</v>
      </c>
      <c r="Y1242" t="s">
        <v>10762</v>
      </c>
      <c r="Z1242" t="s">
        <v>10763</v>
      </c>
      <c r="AA1242" t="s">
        <v>10764</v>
      </c>
      <c r="AB1242" t="s">
        <v>10765</v>
      </c>
      <c r="AC1242" t="s">
        <v>10766</v>
      </c>
      <c r="AD1242" t="s">
        <v>10767</v>
      </c>
    </row>
    <row r="1243" spans="1:30">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c r="Q1243" t="s">
        <v>13826</v>
      </c>
      <c r="R1243" t="s">
        <v>13827</v>
      </c>
      <c r="S1243" t="s">
        <v>10266</v>
      </c>
      <c r="T1243" s="2">
        <v>14501</v>
      </c>
      <c r="U1243" s="2">
        <v>16852</v>
      </c>
      <c r="V1243" s="1">
        <v>8.41</v>
      </c>
      <c r="W1243">
        <v>12.52</v>
      </c>
      <c r="X1243" s="4">
        <v>13251</v>
      </c>
      <c r="Y1243" t="s">
        <v>13070</v>
      </c>
      <c r="Z1243" t="s">
        <v>10772</v>
      </c>
      <c r="AA1243" t="s">
        <v>10773</v>
      </c>
      <c r="AB1243" t="s">
        <v>10774</v>
      </c>
      <c r="AC1243" t="s">
        <v>10775</v>
      </c>
      <c r="AD1243" t="s">
        <v>10776</v>
      </c>
    </row>
    <row r="1244" spans="1:30">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c r="Q1244" t="s">
        <v>10779</v>
      </c>
      <c r="R1244" t="s">
        <v>10780</v>
      </c>
      <c r="S1244" t="s">
        <v>8897</v>
      </c>
      <c r="T1244" s="2">
        <v>6691</v>
      </c>
      <c r="U1244" s="2">
        <v>8387</v>
      </c>
      <c r="V1244" s="1">
        <v>7.26</v>
      </c>
      <c r="W1244">
        <v>10.72</v>
      </c>
      <c r="X1244" s="4">
        <v>1393</v>
      </c>
      <c r="Y1244" t="s">
        <v>10781</v>
      </c>
      <c r="Z1244" t="s">
        <v>10782</v>
      </c>
      <c r="AA1244" t="s">
        <v>10783</v>
      </c>
      <c r="AB1244" t="s">
        <v>13828</v>
      </c>
      <c r="AC1244" t="s">
        <v>10785</v>
      </c>
      <c r="AD1244" t="s">
        <v>10786</v>
      </c>
    </row>
    <row r="1245" spans="1:30">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c r="Q1245" t="s">
        <v>13829</v>
      </c>
      <c r="R1245" t="s">
        <v>10790</v>
      </c>
      <c r="S1245" t="s">
        <v>8688</v>
      </c>
      <c r="T1245">
        <v>2329</v>
      </c>
      <c r="U1245" s="2">
        <v>3159</v>
      </c>
      <c r="V1245" s="1">
        <v>4.05</v>
      </c>
      <c r="W1245">
        <v>5.8</v>
      </c>
      <c r="X1245" s="4">
        <v>13</v>
      </c>
      <c r="Y1245" t="s">
        <v>10791</v>
      </c>
      <c r="Z1245" t="s">
        <v>10792</v>
      </c>
      <c r="AA1245" t="s">
        <v>10793</v>
      </c>
      <c r="AB1245" t="s">
        <v>13830</v>
      </c>
      <c r="AC1245" t="s">
        <v>10795</v>
      </c>
      <c r="AD1245" t="s">
        <v>10796</v>
      </c>
    </row>
    <row r="1246" spans="1:30">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c r="Q1246" t="s">
        <v>10799</v>
      </c>
      <c r="R1246" t="s">
        <v>10800</v>
      </c>
      <c r="S1246" t="s">
        <v>8938</v>
      </c>
      <c r="T1246" s="2">
        <v>9122</v>
      </c>
      <c r="U1246" s="2">
        <v>10738</v>
      </c>
      <c r="V1246" s="1">
        <v>8.7799999999999994</v>
      </c>
      <c r="W1246">
        <v>13.06</v>
      </c>
      <c r="X1246" s="4">
        <v>7241</v>
      </c>
      <c r="Y1246" t="s">
        <v>10801</v>
      </c>
      <c r="Z1246" t="s">
        <v>10802</v>
      </c>
      <c r="AA1246" t="s">
        <v>10803</v>
      </c>
      <c r="AB1246" t="s">
        <v>10804</v>
      </c>
      <c r="AC1246" t="s">
        <v>10805</v>
      </c>
      <c r="AD1246" t="s">
        <v>10806</v>
      </c>
    </row>
    <row r="1247" spans="1:30">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c r="Q1247" t="s">
        <v>10809</v>
      </c>
      <c r="R1247" t="s">
        <v>10810</v>
      </c>
      <c r="S1247" t="s">
        <v>10094</v>
      </c>
      <c r="T1247" s="2">
        <v>26801</v>
      </c>
      <c r="U1247" s="2">
        <v>35602</v>
      </c>
      <c r="V1247" s="1">
        <v>7.51</v>
      </c>
      <c r="W1247">
        <v>11.02</v>
      </c>
      <c r="X1247" s="4">
        <v>16020</v>
      </c>
      <c r="Y1247" t="s">
        <v>13831</v>
      </c>
      <c r="Z1247" t="s">
        <v>10812</v>
      </c>
      <c r="AA1247" t="s">
        <v>10813</v>
      </c>
      <c r="AB1247" t="s">
        <v>10814</v>
      </c>
      <c r="AC1247" t="s">
        <v>10815</v>
      </c>
      <c r="AD1247" t="s">
        <v>10816</v>
      </c>
    </row>
    <row r="1248" spans="1:30">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c r="Q1248" t="s">
        <v>13832</v>
      </c>
      <c r="R1248" t="s">
        <v>10820</v>
      </c>
      <c r="S1248" t="s">
        <v>8886</v>
      </c>
      <c r="T1248">
        <v>1847</v>
      </c>
      <c r="U1248" s="2">
        <v>2595</v>
      </c>
      <c r="V1248" s="1">
        <v>6.72</v>
      </c>
      <c r="W1248">
        <v>9.74</v>
      </c>
      <c r="X1248" s="4">
        <v>1470</v>
      </c>
      <c r="Y1248" t="s">
        <v>10821</v>
      </c>
      <c r="Z1248" t="s">
        <v>10822</v>
      </c>
      <c r="AA1248" t="s">
        <v>10823</v>
      </c>
      <c r="AB1248" t="s">
        <v>10824</v>
      </c>
      <c r="AC1248" t="s">
        <v>10825</v>
      </c>
      <c r="AD1248" t="s">
        <v>10826</v>
      </c>
    </row>
    <row r="1249" spans="1:30">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c r="Q1249" t="s">
        <v>13833</v>
      </c>
      <c r="R1249" t="s">
        <v>10830</v>
      </c>
      <c r="S1249" t="s">
        <v>10831</v>
      </c>
      <c r="T1249">
        <v>2901</v>
      </c>
      <c r="U1249" s="2">
        <v>3902</v>
      </c>
      <c r="V1249" s="1">
        <v>7.47</v>
      </c>
      <c r="W1249">
        <v>10.94</v>
      </c>
      <c r="X1249" s="4">
        <v>3663</v>
      </c>
      <c r="Y1249" t="s">
        <v>10832</v>
      </c>
      <c r="Z1249" t="s">
        <v>10833</v>
      </c>
      <c r="AA1249" t="s">
        <v>10834</v>
      </c>
      <c r="AB1249" t="s">
        <v>10835</v>
      </c>
      <c r="AC1249" t="s">
        <v>10836</v>
      </c>
      <c r="AD1249" t="s">
        <v>10837</v>
      </c>
    </row>
    <row r="1250" spans="1:30">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c r="Q1250" t="s">
        <v>10840</v>
      </c>
      <c r="R1250" t="s">
        <v>10841</v>
      </c>
      <c r="S1250" t="s">
        <v>8762</v>
      </c>
      <c r="T1250" s="2">
        <v>2351</v>
      </c>
      <c r="U1250" s="2">
        <v>2852</v>
      </c>
      <c r="V1250" s="1">
        <v>8.5299999999999994</v>
      </c>
      <c r="W1250">
        <v>12.66</v>
      </c>
      <c r="X1250" s="4">
        <v>638</v>
      </c>
      <c r="Y1250" t="s">
        <v>10842</v>
      </c>
      <c r="Z1250" t="s">
        <v>10843</v>
      </c>
      <c r="AA1250" t="s">
        <v>10844</v>
      </c>
      <c r="AB1250" t="s">
        <v>10845</v>
      </c>
      <c r="AC1250" t="s">
        <v>10846</v>
      </c>
      <c r="AD1250" t="s">
        <v>10847</v>
      </c>
    </row>
    <row r="1251" spans="1:30">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c r="Q1251" t="s">
        <v>10850</v>
      </c>
      <c r="R1251" t="s">
        <v>10851</v>
      </c>
      <c r="S1251" t="s">
        <v>9944</v>
      </c>
      <c r="T1251" s="2">
        <v>13762</v>
      </c>
      <c r="U1251" s="2">
        <v>17525</v>
      </c>
      <c r="V1251" s="1">
        <v>7.82</v>
      </c>
      <c r="W1251">
        <v>11.54</v>
      </c>
      <c r="X1251" s="4">
        <v>3552</v>
      </c>
      <c r="Y1251" t="s">
        <v>10852</v>
      </c>
      <c r="Z1251" t="s">
        <v>10853</v>
      </c>
      <c r="AA1251" t="s">
        <v>10854</v>
      </c>
      <c r="AB1251" t="s">
        <v>10855</v>
      </c>
      <c r="AC1251" t="s">
        <v>10856</v>
      </c>
      <c r="AD1251" t="s">
        <v>10857</v>
      </c>
    </row>
    <row r="1252" spans="1:30">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c r="Q1252" t="s">
        <v>10860</v>
      </c>
      <c r="R1252" t="s">
        <v>10861</v>
      </c>
      <c r="S1252" t="s">
        <v>8688</v>
      </c>
      <c r="T1252" s="2">
        <v>5248</v>
      </c>
      <c r="U1252" s="2">
        <v>6501</v>
      </c>
      <c r="V1252" s="1">
        <v>8.49</v>
      </c>
      <c r="W1252">
        <v>12.58</v>
      </c>
      <c r="X1252" s="4">
        <v>11148</v>
      </c>
      <c r="Y1252" t="s">
        <v>10862</v>
      </c>
      <c r="Z1252" t="s">
        <v>10863</v>
      </c>
      <c r="AA1252" t="s">
        <v>10864</v>
      </c>
      <c r="AB1252" t="s">
        <v>10865</v>
      </c>
      <c r="AC1252" t="s">
        <v>10866</v>
      </c>
      <c r="AD1252" t="s">
        <v>10867</v>
      </c>
    </row>
    <row r="1253" spans="1:30">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c r="Q1253" t="s">
        <v>10870</v>
      </c>
      <c r="R1253" t="s">
        <v>10871</v>
      </c>
      <c r="S1253" t="s">
        <v>10266</v>
      </c>
      <c r="T1253">
        <v>2277</v>
      </c>
      <c r="U1253" s="2">
        <v>3055</v>
      </c>
      <c r="V1253" s="1">
        <v>5.68</v>
      </c>
      <c r="W1253">
        <v>8.26</v>
      </c>
      <c r="X1253" s="4">
        <v>2449</v>
      </c>
      <c r="Y1253" t="s">
        <v>10872</v>
      </c>
      <c r="Z1253" t="s">
        <v>10873</v>
      </c>
      <c r="AA1253" t="s">
        <v>10874</v>
      </c>
      <c r="AB1253" t="s">
        <v>13834</v>
      </c>
      <c r="AC1253" t="s">
        <v>10876</v>
      </c>
      <c r="AD1253" t="s">
        <v>10877</v>
      </c>
    </row>
    <row r="1254" spans="1:30">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c r="Q1254" t="s">
        <v>10880</v>
      </c>
      <c r="R1254" t="s">
        <v>10881</v>
      </c>
      <c r="S1254" t="s">
        <v>8897</v>
      </c>
      <c r="T1254" s="2">
        <v>3687</v>
      </c>
      <c r="U1254" s="2">
        <v>4079</v>
      </c>
      <c r="V1254" s="1">
        <v>8.48</v>
      </c>
      <c r="W1254">
        <v>12.66</v>
      </c>
      <c r="X1254" s="4">
        <v>2299</v>
      </c>
      <c r="Y1254" t="s">
        <v>10882</v>
      </c>
      <c r="Z1254" t="s">
        <v>10883</v>
      </c>
      <c r="AA1254" t="s">
        <v>10884</v>
      </c>
      <c r="AB1254" t="s">
        <v>10885</v>
      </c>
      <c r="AC1254" t="s">
        <v>10886</v>
      </c>
      <c r="AD1254" t="s">
        <v>10887</v>
      </c>
    </row>
    <row r="1255" spans="1:30">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c r="Q1255" t="s">
        <v>10890</v>
      </c>
      <c r="R1255" t="s">
        <v>10891</v>
      </c>
      <c r="S1255" t="s">
        <v>9192</v>
      </c>
      <c r="T1255" s="2">
        <v>3734</v>
      </c>
      <c r="U1255" s="2">
        <v>4773</v>
      </c>
      <c r="V1255" s="1">
        <v>8.41</v>
      </c>
      <c r="W1255">
        <v>12.42</v>
      </c>
      <c r="X1255" s="4">
        <v>6027</v>
      </c>
      <c r="Y1255" t="s">
        <v>10892</v>
      </c>
      <c r="Z1255" t="s">
        <v>10893</v>
      </c>
      <c r="AA1255" t="s">
        <v>10894</v>
      </c>
      <c r="AB1255" t="s">
        <v>10895</v>
      </c>
      <c r="AC1255" t="s">
        <v>10896</v>
      </c>
      <c r="AD1255" t="s">
        <v>10897</v>
      </c>
    </row>
    <row r="1256" spans="1:30">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c r="Q1256" t="s">
        <v>13835</v>
      </c>
      <c r="R1256" t="s">
        <v>10901</v>
      </c>
      <c r="S1256" t="s">
        <v>9030</v>
      </c>
      <c r="T1256" s="2">
        <v>3181</v>
      </c>
      <c r="U1256" s="2">
        <v>4072</v>
      </c>
      <c r="V1256" s="1">
        <v>8.41</v>
      </c>
      <c r="W1256">
        <v>12.42</v>
      </c>
      <c r="X1256" s="4">
        <v>461</v>
      </c>
      <c r="Y1256" t="s">
        <v>10902</v>
      </c>
      <c r="Z1256" t="s">
        <v>10903</v>
      </c>
      <c r="AA1256" t="s">
        <v>10904</v>
      </c>
      <c r="AB1256" t="s">
        <v>10905</v>
      </c>
      <c r="AC1256" t="s">
        <v>10906</v>
      </c>
      <c r="AD1256" t="s">
        <v>10907</v>
      </c>
    </row>
    <row r="1257" spans="1:30">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c r="Q1257" t="s">
        <v>13836</v>
      </c>
      <c r="R1257" t="s">
        <v>10911</v>
      </c>
      <c r="S1257" t="s">
        <v>9061</v>
      </c>
      <c r="T1257" s="2">
        <v>4119</v>
      </c>
      <c r="U1257" s="2">
        <v>5139</v>
      </c>
      <c r="V1257" s="1">
        <v>7.87</v>
      </c>
      <c r="W1257">
        <v>11.64</v>
      </c>
      <c r="X1257" s="4">
        <v>282</v>
      </c>
      <c r="Y1257" t="s">
        <v>10912</v>
      </c>
      <c r="Z1257" t="s">
        <v>10913</v>
      </c>
      <c r="AA1257" t="s">
        <v>10914</v>
      </c>
      <c r="AB1257" t="s">
        <v>10915</v>
      </c>
      <c r="AC1257" t="s">
        <v>10916</v>
      </c>
      <c r="AD1257" t="s">
        <v>10917</v>
      </c>
    </row>
    <row r="1258" spans="1:30">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c r="Q1258" t="s">
        <v>10920</v>
      </c>
      <c r="R1258" t="s">
        <v>10921</v>
      </c>
      <c r="S1258" t="s">
        <v>8844</v>
      </c>
      <c r="T1258">
        <v>1151</v>
      </c>
      <c r="U1258" s="2">
        <v>1227</v>
      </c>
      <c r="V1258" s="1">
        <v>8.1300000000000008</v>
      </c>
      <c r="W1258">
        <v>12.16</v>
      </c>
      <c r="X1258" s="4">
        <v>9275</v>
      </c>
      <c r="Y1258" t="s">
        <v>10922</v>
      </c>
      <c r="Z1258" t="s">
        <v>10923</v>
      </c>
      <c r="AA1258" t="s">
        <v>10924</v>
      </c>
      <c r="AB1258" t="s">
        <v>10925</v>
      </c>
      <c r="AC1258" t="s">
        <v>10926</v>
      </c>
      <c r="AD1258" t="s">
        <v>10927</v>
      </c>
    </row>
    <row r="1259" spans="1:30">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c r="Q1259" t="s">
        <v>10930</v>
      </c>
      <c r="R1259" t="s">
        <v>10931</v>
      </c>
      <c r="S1259" t="s">
        <v>8969</v>
      </c>
      <c r="T1259" s="2">
        <v>10819</v>
      </c>
      <c r="U1259" s="2">
        <v>14639</v>
      </c>
      <c r="V1259" s="1">
        <v>7.45</v>
      </c>
      <c r="W1259">
        <v>10.9</v>
      </c>
      <c r="X1259" s="4">
        <v>743</v>
      </c>
      <c r="Y1259" t="s">
        <v>10932</v>
      </c>
      <c r="Z1259" t="s">
        <v>10933</v>
      </c>
      <c r="AA1259" t="s">
        <v>10934</v>
      </c>
      <c r="AB1259" t="s">
        <v>10935</v>
      </c>
      <c r="AC1259" t="s">
        <v>10936</v>
      </c>
      <c r="AD1259" t="s">
        <v>10937</v>
      </c>
    </row>
    <row r="1260" spans="1:30">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c r="Q1260" t="s">
        <v>13837</v>
      </c>
      <c r="R1260" t="s">
        <v>10941</v>
      </c>
      <c r="S1260" t="s">
        <v>8721</v>
      </c>
      <c r="T1260" s="2">
        <v>3949</v>
      </c>
      <c r="U1260" s="2">
        <v>5399</v>
      </c>
      <c r="V1260" s="1">
        <v>6.62</v>
      </c>
      <c r="W1260">
        <v>9.64</v>
      </c>
      <c r="X1260" s="4">
        <v>328</v>
      </c>
      <c r="Y1260" t="s">
        <v>10942</v>
      </c>
      <c r="Z1260" t="s">
        <v>10943</v>
      </c>
      <c r="AA1260" t="s">
        <v>10944</v>
      </c>
      <c r="AB1260" t="s">
        <v>13838</v>
      </c>
      <c r="AC1260" t="s">
        <v>10946</v>
      </c>
      <c r="AD1260" t="s">
        <v>10947</v>
      </c>
    </row>
    <row r="1261" spans="1:30">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c r="Q1261" t="s">
        <v>10950</v>
      </c>
      <c r="R1261" t="s">
        <v>10951</v>
      </c>
      <c r="S1261" t="s">
        <v>8721</v>
      </c>
      <c r="T1261" s="2">
        <v>10981</v>
      </c>
      <c r="U1261" s="2">
        <v>14672</v>
      </c>
      <c r="V1261" s="1">
        <v>7.29</v>
      </c>
      <c r="W1261">
        <v>10.68</v>
      </c>
      <c r="X1261" s="4">
        <v>942</v>
      </c>
      <c r="Y1261" t="s">
        <v>10952</v>
      </c>
      <c r="Z1261" t="s">
        <v>10953</v>
      </c>
      <c r="AA1261" t="s">
        <v>10954</v>
      </c>
      <c r="AB1261" t="s">
        <v>10955</v>
      </c>
      <c r="AC1261" t="s">
        <v>10956</v>
      </c>
      <c r="AD1261" t="s">
        <v>10957</v>
      </c>
    </row>
    <row r="1262" spans="1:30">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c r="Q1262" t="s">
        <v>13839</v>
      </c>
      <c r="R1262" t="s">
        <v>10961</v>
      </c>
      <c r="S1262" t="s">
        <v>10962</v>
      </c>
      <c r="T1262" s="2">
        <v>6791</v>
      </c>
      <c r="U1262" s="2">
        <v>7787</v>
      </c>
      <c r="V1262" s="1">
        <v>7.63</v>
      </c>
      <c r="W1262">
        <v>11.36</v>
      </c>
      <c r="X1262" s="4">
        <v>3815</v>
      </c>
      <c r="Y1262" t="s">
        <v>10963</v>
      </c>
      <c r="Z1262" t="s">
        <v>10964</v>
      </c>
      <c r="AA1262" t="s">
        <v>10965</v>
      </c>
      <c r="AB1262" t="s">
        <v>10966</v>
      </c>
      <c r="AC1262" t="s">
        <v>10967</v>
      </c>
      <c r="AD1262" t="s">
        <v>10968</v>
      </c>
    </row>
    <row r="1263" spans="1:30">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c r="Q1263" t="s">
        <v>13840</v>
      </c>
      <c r="R1263" t="s">
        <v>10972</v>
      </c>
      <c r="S1263" t="s">
        <v>8710</v>
      </c>
      <c r="T1263" s="2">
        <v>5097</v>
      </c>
      <c r="U1263" s="2">
        <v>6796</v>
      </c>
      <c r="V1263" s="1">
        <v>7.1</v>
      </c>
      <c r="W1263">
        <v>10.4</v>
      </c>
      <c r="X1263" s="4">
        <v>7988</v>
      </c>
      <c r="Y1263" t="s">
        <v>13841</v>
      </c>
      <c r="Z1263" t="s">
        <v>10974</v>
      </c>
      <c r="AA1263" t="s">
        <v>10975</v>
      </c>
      <c r="AB1263" t="s">
        <v>10976</v>
      </c>
      <c r="AC1263" t="s">
        <v>10977</v>
      </c>
      <c r="AD1263" t="s">
        <v>10978</v>
      </c>
    </row>
    <row r="1264" spans="1:30">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c r="Q1264" t="s">
        <v>10981</v>
      </c>
      <c r="R1264" t="s">
        <v>10982</v>
      </c>
      <c r="S1264" t="s">
        <v>8762</v>
      </c>
      <c r="T1264">
        <v>2316</v>
      </c>
      <c r="U1264" s="2">
        <v>3142</v>
      </c>
      <c r="V1264" s="1">
        <v>7.65</v>
      </c>
      <c r="W1264">
        <v>11.2</v>
      </c>
      <c r="X1264" s="4">
        <v>925</v>
      </c>
      <c r="Y1264" t="s">
        <v>10983</v>
      </c>
      <c r="Z1264" t="s">
        <v>10984</v>
      </c>
      <c r="AA1264" t="s">
        <v>10985</v>
      </c>
      <c r="AB1264" t="s">
        <v>13842</v>
      </c>
      <c r="AC1264" t="s">
        <v>10987</v>
      </c>
      <c r="AD1264" t="s">
        <v>10988</v>
      </c>
    </row>
    <row r="1265" spans="1:30">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c r="Q1265" t="s">
        <v>10991</v>
      </c>
      <c r="R1265" t="s">
        <v>10992</v>
      </c>
      <c r="S1265" t="s">
        <v>10993</v>
      </c>
      <c r="T1265">
        <v>2292</v>
      </c>
      <c r="U1265" s="2">
        <v>2964</v>
      </c>
      <c r="V1265" s="1">
        <v>7.79</v>
      </c>
      <c r="W1265">
        <v>11.48</v>
      </c>
      <c r="X1265" s="4">
        <v>4370</v>
      </c>
      <c r="Y1265" t="s">
        <v>10994</v>
      </c>
      <c r="Z1265" t="s">
        <v>10995</v>
      </c>
      <c r="AA1265" t="s">
        <v>10996</v>
      </c>
      <c r="AB1265" t="s">
        <v>10997</v>
      </c>
      <c r="AC1265" t="s">
        <v>10998</v>
      </c>
      <c r="AD1265" t="s">
        <v>10999</v>
      </c>
    </row>
    <row r="1266" spans="1:30">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c r="Q1266" t="s">
        <v>11002</v>
      </c>
      <c r="R1266" t="s">
        <v>11003</v>
      </c>
      <c r="S1266" t="s">
        <v>8699</v>
      </c>
      <c r="T1266">
        <v>1150</v>
      </c>
      <c r="U1266" s="2">
        <v>1300</v>
      </c>
      <c r="V1266" s="1">
        <v>8.0500000000000007</v>
      </c>
      <c r="W1266">
        <v>12</v>
      </c>
      <c r="X1266" s="4">
        <v>7619</v>
      </c>
      <c r="Y1266" t="s">
        <v>11004</v>
      </c>
      <c r="Z1266" t="s">
        <v>11005</v>
      </c>
      <c r="AA1266" t="s">
        <v>11006</v>
      </c>
      <c r="AB1266" t="s">
        <v>13843</v>
      </c>
      <c r="AC1266" t="s">
        <v>11008</v>
      </c>
      <c r="AD1266" t="s">
        <v>11009</v>
      </c>
    </row>
    <row r="1267" spans="1:30">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c r="Q1267" t="s">
        <v>11012</v>
      </c>
      <c r="R1267" t="s">
        <v>11013</v>
      </c>
      <c r="S1267" t="s">
        <v>9644</v>
      </c>
      <c r="T1267">
        <v>-296.17</v>
      </c>
      <c r="U1267">
        <v>-539.024</v>
      </c>
      <c r="V1267" s="1">
        <v>-781.87800000000004</v>
      </c>
      <c r="W1267">
        <v>-1024.732</v>
      </c>
      <c r="X1267" s="4">
        <v>2593</v>
      </c>
      <c r="Y1267" t="s">
        <v>11014</v>
      </c>
      <c r="Z1267" t="s">
        <v>11015</v>
      </c>
      <c r="AA1267" t="s">
        <v>11016</v>
      </c>
      <c r="AB1267" t="s">
        <v>11017</v>
      </c>
      <c r="AC1267" t="s">
        <v>11018</v>
      </c>
      <c r="AD1267" t="s">
        <v>11019</v>
      </c>
    </row>
    <row r="1268" spans="1:30">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c r="Q1268" t="s">
        <v>11022</v>
      </c>
      <c r="R1268" t="s">
        <v>11023</v>
      </c>
      <c r="S1268" t="s">
        <v>8552</v>
      </c>
      <c r="T1268" s="2">
        <v>5279</v>
      </c>
      <c r="U1268" s="2">
        <v>6063</v>
      </c>
      <c r="V1268" s="1">
        <v>8.43</v>
      </c>
      <c r="W1268">
        <v>12.56</v>
      </c>
      <c r="X1268" s="4">
        <v>356</v>
      </c>
      <c r="Y1268" t="s">
        <v>11024</v>
      </c>
      <c r="Z1268" t="s">
        <v>11025</v>
      </c>
      <c r="AA1268" t="s">
        <v>13844</v>
      </c>
      <c r="AB1268" t="s">
        <v>13845</v>
      </c>
      <c r="AC1268" t="s">
        <v>11028</v>
      </c>
      <c r="AD1268" t="s">
        <v>11029</v>
      </c>
    </row>
    <row r="1269" spans="1:30">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c r="Q1269" t="s">
        <v>11032</v>
      </c>
      <c r="R1269" t="s">
        <v>11033</v>
      </c>
      <c r="S1269" t="s">
        <v>8585</v>
      </c>
      <c r="T1269">
        <v>5199</v>
      </c>
      <c r="U1269" s="2">
        <v>7399</v>
      </c>
      <c r="V1269" s="1">
        <v>8.27</v>
      </c>
      <c r="W1269">
        <v>12.04</v>
      </c>
      <c r="X1269" s="4">
        <v>63</v>
      </c>
      <c r="Y1269" t="s">
        <v>11034</v>
      </c>
      <c r="Z1269" t="s">
        <v>11035</v>
      </c>
      <c r="AA1269" t="s">
        <v>11036</v>
      </c>
      <c r="AB1269" t="s">
        <v>11037</v>
      </c>
      <c r="AC1269" t="s">
        <v>11038</v>
      </c>
      <c r="AD1269" t="s">
        <v>11039</v>
      </c>
    </row>
    <row r="1270" spans="1:30">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c r="Q1270" t="s">
        <v>13846</v>
      </c>
      <c r="R1270" t="s">
        <v>11043</v>
      </c>
      <c r="S1270" t="s">
        <v>9633</v>
      </c>
      <c r="T1270">
        <v>-485.8</v>
      </c>
      <c r="U1270">
        <v>-876.54</v>
      </c>
      <c r="V1270" s="1">
        <v>-1267.28</v>
      </c>
      <c r="W1270">
        <v>-1658.02</v>
      </c>
      <c r="X1270" s="4">
        <v>4740</v>
      </c>
      <c r="Y1270" t="s">
        <v>11044</v>
      </c>
      <c r="Z1270" t="s">
        <v>11045</v>
      </c>
      <c r="AA1270" t="s">
        <v>11046</v>
      </c>
      <c r="AB1270" t="s">
        <v>11047</v>
      </c>
      <c r="AC1270" t="s">
        <v>11048</v>
      </c>
      <c r="AD1270" t="s">
        <v>11049</v>
      </c>
    </row>
    <row r="1271" spans="1:30">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c r="Q1271" t="s">
        <v>11052</v>
      </c>
      <c r="R1271" t="s">
        <v>11053</v>
      </c>
      <c r="S1271" t="s">
        <v>8886</v>
      </c>
      <c r="T1271">
        <v>-171.29499999999999</v>
      </c>
      <c r="U1271">
        <v>-365.26400000000001</v>
      </c>
      <c r="V1271" s="1">
        <v>-559.23299999999995</v>
      </c>
      <c r="W1271">
        <v>-753.202</v>
      </c>
      <c r="X1271" s="4">
        <v>296</v>
      </c>
      <c r="Y1271" t="s">
        <v>11054</v>
      </c>
      <c r="Z1271" t="s">
        <v>11055</v>
      </c>
      <c r="AA1271" t="s">
        <v>11056</v>
      </c>
      <c r="AB1271" t="s">
        <v>11057</v>
      </c>
      <c r="AC1271" t="s">
        <v>11058</v>
      </c>
      <c r="AD1271" t="s">
        <v>11059</v>
      </c>
    </row>
    <row r="1272" spans="1:30">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c r="Q1272" t="s">
        <v>13847</v>
      </c>
      <c r="R1272" t="s">
        <v>11063</v>
      </c>
      <c r="S1272" t="s">
        <v>11064</v>
      </c>
      <c r="T1272">
        <v>-110.73</v>
      </c>
      <c r="U1272">
        <v>-228.226</v>
      </c>
      <c r="V1272" s="1">
        <v>-345.72199999999998</v>
      </c>
      <c r="W1272">
        <v>-463.21800000000002</v>
      </c>
      <c r="X1272" s="4">
        <v>185</v>
      </c>
      <c r="Y1272" t="s">
        <v>11065</v>
      </c>
      <c r="Z1272" t="s">
        <v>11066</v>
      </c>
      <c r="AA1272" t="s">
        <v>11067</v>
      </c>
      <c r="AB1272" t="s">
        <v>11068</v>
      </c>
      <c r="AC1272" t="s">
        <v>11069</v>
      </c>
      <c r="AD1272" t="s">
        <v>11070</v>
      </c>
    </row>
    <row r="1273" spans="1:30">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c r="Q1273" t="s">
        <v>13848</v>
      </c>
      <c r="R1273" t="s">
        <v>11074</v>
      </c>
      <c r="S1273" t="s">
        <v>8897</v>
      </c>
      <c r="T1273" s="2">
        <v>4641</v>
      </c>
      <c r="U1273" s="2">
        <v>5287</v>
      </c>
      <c r="V1273" s="1">
        <v>8.44</v>
      </c>
      <c r="W1273">
        <v>12.58</v>
      </c>
      <c r="X1273" s="4">
        <v>1954</v>
      </c>
      <c r="Y1273" t="s">
        <v>11075</v>
      </c>
      <c r="Z1273" t="s">
        <v>11076</v>
      </c>
      <c r="AA1273" t="s">
        <v>11077</v>
      </c>
      <c r="AB1273" t="s">
        <v>11078</v>
      </c>
      <c r="AC1273" t="s">
        <v>11079</v>
      </c>
      <c r="AD1273" t="s">
        <v>11080</v>
      </c>
    </row>
    <row r="1274" spans="1:30">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c r="Q1274" t="s">
        <v>11083</v>
      </c>
      <c r="R1274" t="s">
        <v>11084</v>
      </c>
      <c r="S1274" t="s">
        <v>8773</v>
      </c>
      <c r="T1274" s="2">
        <v>17501</v>
      </c>
      <c r="U1274" s="2">
        <v>23502</v>
      </c>
      <c r="V1274" s="1">
        <v>7.28</v>
      </c>
      <c r="W1274">
        <v>10.66</v>
      </c>
      <c r="X1274" s="4">
        <v>959</v>
      </c>
      <c r="Y1274" t="s">
        <v>11085</v>
      </c>
      <c r="Z1274" t="s">
        <v>11086</v>
      </c>
      <c r="AA1274" t="s">
        <v>11087</v>
      </c>
      <c r="AB1274" t="s">
        <v>11088</v>
      </c>
      <c r="AC1274" t="s">
        <v>11089</v>
      </c>
      <c r="AD1274" t="s">
        <v>11090</v>
      </c>
    </row>
    <row r="1275" spans="1:30">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c r="Q1275" t="s">
        <v>13849</v>
      </c>
      <c r="R1275" t="s">
        <v>11094</v>
      </c>
      <c r="S1275" t="s">
        <v>8574</v>
      </c>
      <c r="T1275">
        <v>-145.4</v>
      </c>
      <c r="U1275">
        <v>-283.79000000000002</v>
      </c>
      <c r="V1275" s="1">
        <v>-422.18</v>
      </c>
      <c r="W1275">
        <v>-560.57000000000005</v>
      </c>
      <c r="X1275" s="4">
        <v>1015</v>
      </c>
      <c r="Y1275" t="s">
        <v>11095</v>
      </c>
      <c r="Z1275" t="s">
        <v>11096</v>
      </c>
      <c r="AA1275" t="s">
        <v>11097</v>
      </c>
      <c r="AB1275" t="s">
        <v>13850</v>
      </c>
      <c r="AC1275" t="s">
        <v>11099</v>
      </c>
      <c r="AD1275" t="s">
        <v>11100</v>
      </c>
    </row>
    <row r="1276" spans="1:30">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c r="Q1276" t="s">
        <v>13851</v>
      </c>
      <c r="R1276" t="s">
        <v>11104</v>
      </c>
      <c r="S1276" t="s">
        <v>11105</v>
      </c>
      <c r="T1276" s="2">
        <v>4851</v>
      </c>
      <c r="U1276" s="2">
        <v>6152</v>
      </c>
      <c r="V1276" s="1">
        <v>7.63</v>
      </c>
      <c r="W1276">
        <v>11.26</v>
      </c>
      <c r="X1276" s="4">
        <v>3973</v>
      </c>
      <c r="Y1276" t="s">
        <v>11106</v>
      </c>
      <c r="Z1276" t="s">
        <v>11107</v>
      </c>
      <c r="AA1276" t="s">
        <v>11108</v>
      </c>
      <c r="AB1276" t="s">
        <v>11109</v>
      </c>
      <c r="AC1276" t="s">
        <v>11110</v>
      </c>
      <c r="AD1276" t="s">
        <v>11111</v>
      </c>
    </row>
    <row r="1277" spans="1:30">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c r="Q1277" t="s">
        <v>13852</v>
      </c>
      <c r="R1277" t="s">
        <v>11115</v>
      </c>
      <c r="S1277" t="s">
        <v>9030</v>
      </c>
      <c r="T1277">
        <v>2499</v>
      </c>
      <c r="U1277" s="2">
        <v>3399</v>
      </c>
      <c r="V1277" s="1">
        <v>8.84</v>
      </c>
      <c r="W1277">
        <v>12.98</v>
      </c>
      <c r="X1277" s="4">
        <v>2300</v>
      </c>
      <c r="Y1277" t="s">
        <v>11116</v>
      </c>
      <c r="Z1277" t="s">
        <v>11117</v>
      </c>
      <c r="AA1277" t="s">
        <v>11118</v>
      </c>
      <c r="AB1277" t="s">
        <v>11119</v>
      </c>
      <c r="AC1277" t="s">
        <v>11120</v>
      </c>
      <c r="AD1277" t="s">
        <v>11121</v>
      </c>
    </row>
    <row r="1278" spans="1:30">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c r="Q1278" t="s">
        <v>11124</v>
      </c>
      <c r="R1278" t="s">
        <v>11125</v>
      </c>
      <c r="S1278" t="s">
        <v>8552</v>
      </c>
      <c r="T1278" s="2">
        <v>1763</v>
      </c>
      <c r="U1278" s="2">
        <v>2027</v>
      </c>
      <c r="V1278" s="1">
        <v>8.02</v>
      </c>
      <c r="W1278">
        <v>11.94</v>
      </c>
      <c r="X1278" s="4">
        <v>203</v>
      </c>
      <c r="Y1278" t="s">
        <v>13853</v>
      </c>
      <c r="Z1278" t="s">
        <v>11127</v>
      </c>
      <c r="AA1278" t="s">
        <v>11128</v>
      </c>
      <c r="AB1278" t="s">
        <v>11129</v>
      </c>
      <c r="AC1278" t="s">
        <v>11130</v>
      </c>
      <c r="AD1278" t="s">
        <v>11131</v>
      </c>
    </row>
    <row r="1279" spans="1:30">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c r="Q1279" t="s">
        <v>13854</v>
      </c>
      <c r="R1279" t="s">
        <v>11135</v>
      </c>
      <c r="S1279" t="s">
        <v>9192</v>
      </c>
      <c r="T1279" s="2">
        <v>4649</v>
      </c>
      <c r="U1279" s="2">
        <v>6299</v>
      </c>
      <c r="V1279" s="1">
        <v>7.05</v>
      </c>
      <c r="W1279">
        <v>10.3</v>
      </c>
      <c r="X1279" s="4">
        <v>441</v>
      </c>
      <c r="Y1279" t="s">
        <v>11136</v>
      </c>
      <c r="Z1279" t="s">
        <v>11137</v>
      </c>
      <c r="AA1279" t="s">
        <v>11138</v>
      </c>
      <c r="AB1279" t="s">
        <v>11139</v>
      </c>
      <c r="AC1279" t="s">
        <v>11140</v>
      </c>
      <c r="AD1279" t="s">
        <v>11141</v>
      </c>
    </row>
    <row r="1280" spans="1:30">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c r="Q1280" t="s">
        <v>11144</v>
      </c>
      <c r="R1280" t="s">
        <v>11145</v>
      </c>
      <c r="S1280" t="s">
        <v>8773</v>
      </c>
      <c r="T1280" s="2">
        <v>16200</v>
      </c>
      <c r="U1280" s="2">
        <v>20900</v>
      </c>
      <c r="V1280" s="1">
        <v>7.79</v>
      </c>
      <c r="W1280">
        <v>11.48</v>
      </c>
      <c r="X1280" s="4">
        <v>10308</v>
      </c>
      <c r="Y1280" t="s">
        <v>11146</v>
      </c>
      <c r="Z1280" t="s">
        <v>11147</v>
      </c>
      <c r="AA1280" t="s">
        <v>11148</v>
      </c>
      <c r="AB1280" t="s">
        <v>13855</v>
      </c>
      <c r="AC1280" t="s">
        <v>11150</v>
      </c>
      <c r="AD1280" t="s">
        <v>11151</v>
      </c>
    </row>
    <row r="1281" spans="1:30">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c r="Q1281" t="s">
        <v>13856</v>
      </c>
      <c r="R1281" t="s">
        <v>11155</v>
      </c>
      <c r="S1281" t="s">
        <v>8969</v>
      </c>
      <c r="T1281" s="2">
        <v>2899</v>
      </c>
      <c r="U1281" s="2">
        <v>3299</v>
      </c>
      <c r="V1281" s="1">
        <v>0.16</v>
      </c>
      <c r="W1281" t="s">
        <v>11156</v>
      </c>
      <c r="X1281" s="4">
        <v>992</v>
      </c>
      <c r="Y1281" t="s">
        <v>11157</v>
      </c>
      <c r="Z1281" t="s">
        <v>11158</v>
      </c>
      <c r="AA1281" t="s">
        <v>11159</v>
      </c>
      <c r="AB1281" t="s">
        <v>11160</v>
      </c>
      <c r="AC1281" t="s">
        <v>11161</v>
      </c>
      <c r="AD1281" t="s">
        <v>11162</v>
      </c>
    </row>
    <row r="1282" spans="1:30">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c r="Q1282" t="s">
        <v>13857</v>
      </c>
      <c r="R1282" t="s">
        <v>11166</v>
      </c>
      <c r="S1282" t="s">
        <v>9061</v>
      </c>
      <c r="T1282" s="2">
        <v>2251</v>
      </c>
      <c r="U1282" s="2">
        <v>2527</v>
      </c>
      <c r="V1282" s="1">
        <v>8.06</v>
      </c>
      <c r="W1282">
        <v>12.02</v>
      </c>
      <c r="X1282" s="4">
        <v>4716</v>
      </c>
      <c r="Y1282" t="s">
        <v>11167</v>
      </c>
      <c r="Z1282" t="s">
        <v>11168</v>
      </c>
      <c r="AA1282" t="s">
        <v>11169</v>
      </c>
      <c r="AB1282" t="s">
        <v>11170</v>
      </c>
      <c r="AC1282" t="s">
        <v>11171</v>
      </c>
      <c r="AD1282" t="s">
        <v>11172</v>
      </c>
    </row>
    <row r="1283" spans="1:30">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c r="Q1283" t="s">
        <v>11175</v>
      </c>
      <c r="R1283" t="s">
        <v>11176</v>
      </c>
      <c r="S1283" t="s">
        <v>8563</v>
      </c>
      <c r="T1283" s="2">
        <v>2329</v>
      </c>
      <c r="U1283" s="2">
        <v>2959</v>
      </c>
      <c r="V1283" s="1">
        <v>7.43</v>
      </c>
      <c r="W1283">
        <v>10.96</v>
      </c>
      <c r="X1283" s="4">
        <v>313</v>
      </c>
      <c r="Y1283" t="s">
        <v>11177</v>
      </c>
      <c r="Z1283" t="s">
        <v>11178</v>
      </c>
      <c r="AA1283" t="s">
        <v>11179</v>
      </c>
      <c r="AB1283" t="s">
        <v>13858</v>
      </c>
      <c r="AC1283" t="s">
        <v>11181</v>
      </c>
      <c r="AD1283" t="s">
        <v>11182</v>
      </c>
    </row>
    <row r="1284" spans="1:30">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c r="Q1284" t="s">
        <v>11185</v>
      </c>
      <c r="R1284" t="s">
        <v>11186</v>
      </c>
      <c r="S1284" t="s">
        <v>8563</v>
      </c>
      <c r="T1284" s="2">
        <v>3641</v>
      </c>
      <c r="U1284" s="2">
        <v>4787</v>
      </c>
      <c r="V1284" s="1">
        <v>7.14</v>
      </c>
      <c r="W1284">
        <v>10.48</v>
      </c>
      <c r="X1284" s="4">
        <v>166</v>
      </c>
      <c r="Y1284" t="s">
        <v>11187</v>
      </c>
      <c r="Z1284" t="s">
        <v>11188</v>
      </c>
      <c r="AA1284" t="s">
        <v>11189</v>
      </c>
      <c r="AB1284" t="s">
        <v>13859</v>
      </c>
      <c r="AC1284" t="s">
        <v>11191</v>
      </c>
      <c r="AD1284" t="s">
        <v>11192</v>
      </c>
    </row>
    <row r="1285" spans="1:30">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c r="Q1285" t="s">
        <v>11195</v>
      </c>
      <c r="R1285" t="s">
        <v>11196</v>
      </c>
      <c r="S1285" t="s">
        <v>8844</v>
      </c>
      <c r="T1285" s="2">
        <v>5501</v>
      </c>
      <c r="U1285" s="2">
        <v>7502</v>
      </c>
      <c r="V1285" s="1">
        <v>7.63</v>
      </c>
      <c r="W1285">
        <v>11.16</v>
      </c>
      <c r="X1285" s="4">
        <v>303</v>
      </c>
      <c r="Y1285" t="s">
        <v>11197</v>
      </c>
      <c r="Z1285" t="s">
        <v>11198</v>
      </c>
      <c r="AA1285" t="s">
        <v>11199</v>
      </c>
      <c r="AB1285" t="s">
        <v>13860</v>
      </c>
      <c r="AC1285" t="s">
        <v>11201</v>
      </c>
      <c r="AD1285" t="s">
        <v>11202</v>
      </c>
    </row>
    <row r="1286" spans="1:30">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c r="Q1286" t="s">
        <v>11205</v>
      </c>
      <c r="R1286" t="s">
        <v>11206</v>
      </c>
      <c r="S1286" t="s">
        <v>9061</v>
      </c>
      <c r="T1286" s="2">
        <v>7108</v>
      </c>
      <c r="U1286" s="2">
        <v>9616</v>
      </c>
      <c r="V1286" s="1">
        <v>8.0500000000000007</v>
      </c>
      <c r="W1286">
        <v>11.8</v>
      </c>
      <c r="X1286" s="4">
        <v>562</v>
      </c>
      <c r="Y1286" t="s">
        <v>11207</v>
      </c>
      <c r="Z1286" t="s">
        <v>11208</v>
      </c>
      <c r="AA1286" t="s">
        <v>11209</v>
      </c>
      <c r="AB1286" t="s">
        <v>11210</v>
      </c>
      <c r="AC1286" t="s">
        <v>11211</v>
      </c>
      <c r="AD1286" t="s">
        <v>11212</v>
      </c>
    </row>
    <row r="1287" spans="1:30">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c r="Q1287" t="s">
        <v>11215</v>
      </c>
      <c r="R1287" t="s">
        <v>11216</v>
      </c>
      <c r="S1287" t="s">
        <v>9944</v>
      </c>
      <c r="T1287" s="2">
        <v>16731</v>
      </c>
      <c r="U1287" s="2">
        <v>23167</v>
      </c>
      <c r="V1287" s="1">
        <v>7.17</v>
      </c>
      <c r="W1287">
        <v>10.44</v>
      </c>
      <c r="X1287" s="4">
        <v>8095</v>
      </c>
      <c r="Y1287" t="s">
        <v>11217</v>
      </c>
      <c r="Z1287" t="s">
        <v>11218</v>
      </c>
      <c r="AA1287" t="s">
        <v>11219</v>
      </c>
      <c r="AB1287" t="s">
        <v>11220</v>
      </c>
      <c r="AC1287" t="s">
        <v>11221</v>
      </c>
      <c r="AD1287" t="s">
        <v>11222</v>
      </c>
    </row>
    <row r="1288" spans="1:30">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c r="Q1288" t="s">
        <v>11225</v>
      </c>
      <c r="R1288" t="s">
        <v>11226</v>
      </c>
      <c r="S1288" t="s">
        <v>8938</v>
      </c>
      <c r="T1288">
        <v>3899</v>
      </c>
      <c r="U1288" s="2">
        <v>5599</v>
      </c>
      <c r="V1288" s="1">
        <v>4.83</v>
      </c>
      <c r="W1288">
        <v>6.86</v>
      </c>
      <c r="X1288" s="4">
        <v>109</v>
      </c>
      <c r="Y1288" t="s">
        <v>11227</v>
      </c>
      <c r="Z1288" t="s">
        <v>11228</v>
      </c>
      <c r="AA1288" t="s">
        <v>11229</v>
      </c>
      <c r="AB1288" t="s">
        <v>11230</v>
      </c>
      <c r="AC1288" t="s">
        <v>11231</v>
      </c>
      <c r="AD1288" t="s">
        <v>11232</v>
      </c>
    </row>
    <row r="1289" spans="1:30">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c r="Q1289" t="s">
        <v>13861</v>
      </c>
      <c r="R1289" t="s">
        <v>11236</v>
      </c>
      <c r="S1289" t="s">
        <v>9295</v>
      </c>
      <c r="T1289" s="2">
        <v>2956</v>
      </c>
      <c r="U1289" s="2">
        <v>3532</v>
      </c>
      <c r="V1289" s="1">
        <v>7.76</v>
      </c>
      <c r="W1289">
        <v>11.52</v>
      </c>
      <c r="X1289" s="4">
        <v>15382</v>
      </c>
      <c r="Y1289" t="s">
        <v>11237</v>
      </c>
      <c r="Z1289" t="s">
        <v>11238</v>
      </c>
      <c r="AA1289" t="s">
        <v>11239</v>
      </c>
      <c r="AB1289" t="s">
        <v>11240</v>
      </c>
      <c r="AC1289" t="s">
        <v>11241</v>
      </c>
      <c r="AD1289" t="s">
        <v>11242</v>
      </c>
    </row>
    <row r="1290" spans="1:30">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c r="Q1290" t="s">
        <v>13862</v>
      </c>
      <c r="R1290" t="s">
        <v>11246</v>
      </c>
      <c r="S1290" t="s">
        <v>8938</v>
      </c>
      <c r="T1290" s="2">
        <v>11115</v>
      </c>
      <c r="U1290" s="2">
        <v>13410</v>
      </c>
      <c r="V1290" s="1">
        <v>8.74</v>
      </c>
      <c r="W1290">
        <v>12.98</v>
      </c>
      <c r="X1290" s="4">
        <v>5137</v>
      </c>
      <c r="Y1290" t="s">
        <v>11247</v>
      </c>
      <c r="Z1290" t="s">
        <v>11248</v>
      </c>
      <c r="AA1290" t="s">
        <v>11249</v>
      </c>
      <c r="AB1290" t="s">
        <v>11250</v>
      </c>
      <c r="AC1290" t="s">
        <v>11251</v>
      </c>
      <c r="AD1290" t="s">
        <v>11252</v>
      </c>
    </row>
    <row r="1291" spans="1:30">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c r="Q1291" t="s">
        <v>11255</v>
      </c>
      <c r="R1291" t="s">
        <v>11256</v>
      </c>
      <c r="S1291" t="s">
        <v>10094</v>
      </c>
      <c r="T1291" s="2">
        <v>44999</v>
      </c>
      <c r="U1291" s="2">
        <v>64999</v>
      </c>
      <c r="V1291" s="1">
        <v>8.4</v>
      </c>
      <c r="W1291">
        <v>12.2</v>
      </c>
      <c r="X1291" s="4">
        <v>124</v>
      </c>
      <c r="Y1291" t="s">
        <v>11257</v>
      </c>
      <c r="Z1291" t="s">
        <v>11258</v>
      </c>
      <c r="AA1291" t="s">
        <v>11259</v>
      </c>
      <c r="AB1291" t="s">
        <v>13863</v>
      </c>
      <c r="AC1291" t="s">
        <v>11261</v>
      </c>
      <c r="AD1291" t="s">
        <v>11262</v>
      </c>
    </row>
    <row r="1292" spans="1:30">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c r="Q1292" t="s">
        <v>13864</v>
      </c>
      <c r="R1292" t="s">
        <v>11266</v>
      </c>
      <c r="S1292" t="s">
        <v>9612</v>
      </c>
      <c r="T1292" s="2">
        <v>3611</v>
      </c>
      <c r="U1292" s="2">
        <v>4822</v>
      </c>
      <c r="V1292" s="1">
        <v>7.7</v>
      </c>
      <c r="W1292">
        <v>11.3</v>
      </c>
      <c r="X1292" s="4">
        <v>618</v>
      </c>
      <c r="Y1292" t="s">
        <v>11267</v>
      </c>
      <c r="Z1292" t="s">
        <v>11268</v>
      </c>
      <c r="AA1292" t="s">
        <v>11269</v>
      </c>
      <c r="AB1292" t="s">
        <v>11270</v>
      </c>
      <c r="AC1292" t="s">
        <v>11271</v>
      </c>
      <c r="AD1292" t="s">
        <v>11272</v>
      </c>
    </row>
    <row r="1293" spans="1:30">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c r="Q1293" t="s">
        <v>11275</v>
      </c>
      <c r="R1293" t="s">
        <v>11276</v>
      </c>
      <c r="S1293" t="s">
        <v>8563</v>
      </c>
      <c r="T1293" s="2">
        <v>5810</v>
      </c>
      <c r="U1293" s="2">
        <v>7420</v>
      </c>
      <c r="V1293" s="1">
        <v>7.82</v>
      </c>
      <c r="W1293">
        <v>11.54</v>
      </c>
      <c r="X1293" s="4">
        <v>63</v>
      </c>
      <c r="Y1293" t="s">
        <v>11277</v>
      </c>
      <c r="Z1293" t="s">
        <v>11278</v>
      </c>
      <c r="AA1293" t="s">
        <v>11279</v>
      </c>
      <c r="AB1293" t="s">
        <v>11280</v>
      </c>
      <c r="AC1293" t="s">
        <v>11281</v>
      </c>
      <c r="AD1293" t="s">
        <v>11282</v>
      </c>
    </row>
    <row r="1294" spans="1:30">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c r="Q1294" t="s">
        <v>13865</v>
      </c>
      <c r="R1294" t="s">
        <v>11286</v>
      </c>
      <c r="S1294" t="s">
        <v>8563</v>
      </c>
      <c r="T1294">
        <v>2299</v>
      </c>
      <c r="U1294" s="2">
        <v>2999</v>
      </c>
      <c r="V1294" s="1">
        <v>6.36</v>
      </c>
      <c r="W1294">
        <v>9.32</v>
      </c>
      <c r="X1294" s="4">
        <v>15</v>
      </c>
      <c r="Y1294" t="s">
        <v>13866</v>
      </c>
      <c r="Z1294" t="s">
        <v>11288</v>
      </c>
      <c r="AA1294" t="s">
        <v>11289</v>
      </c>
      <c r="AB1294" t="s">
        <v>13867</v>
      </c>
      <c r="AC1294" t="s">
        <v>11291</v>
      </c>
      <c r="AD1294" t="s">
        <v>11292</v>
      </c>
    </row>
    <row r="1295" spans="1:30">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c r="Q1295" t="s">
        <v>13868</v>
      </c>
      <c r="R1295" t="s">
        <v>11296</v>
      </c>
      <c r="S1295" t="s">
        <v>8563</v>
      </c>
      <c r="T1295">
        <v>5000</v>
      </c>
      <c r="U1295" s="2">
        <v>7001</v>
      </c>
      <c r="V1295" s="1">
        <v>8.5299999999999994</v>
      </c>
      <c r="W1295">
        <v>12.46</v>
      </c>
      <c r="X1295" s="4">
        <v>9</v>
      </c>
      <c r="Y1295" t="s">
        <v>11297</v>
      </c>
      <c r="Z1295" t="s">
        <v>11298</v>
      </c>
      <c r="AA1295" t="s">
        <v>11299</v>
      </c>
      <c r="AB1295" t="s">
        <v>11300</v>
      </c>
      <c r="AC1295" t="s">
        <v>11301</v>
      </c>
      <c r="AD1295" t="s">
        <v>11302</v>
      </c>
    </row>
    <row r="1296" spans="1:30">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c r="Q1296" t="s">
        <v>11305</v>
      </c>
      <c r="R1296" t="s">
        <v>11306</v>
      </c>
      <c r="S1296" t="s">
        <v>8886</v>
      </c>
      <c r="T1296">
        <v>1565.94</v>
      </c>
      <c r="U1296" s="2">
        <v>1849.88</v>
      </c>
      <c r="V1296" s="1">
        <v>8.18</v>
      </c>
      <c r="W1296">
        <v>12.16</v>
      </c>
      <c r="X1296" s="4">
        <v>7274</v>
      </c>
      <c r="Y1296" t="s">
        <v>11307</v>
      </c>
      <c r="Z1296" t="s">
        <v>11308</v>
      </c>
      <c r="AA1296" t="s">
        <v>11309</v>
      </c>
      <c r="AB1296" t="s">
        <v>11310</v>
      </c>
      <c r="AC1296" t="s">
        <v>11311</v>
      </c>
      <c r="AD1296" t="s">
        <v>11312</v>
      </c>
    </row>
    <row r="1297" spans="1:30">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c r="Q1297" t="s">
        <v>13869</v>
      </c>
      <c r="R1297" t="s">
        <v>11316</v>
      </c>
      <c r="S1297" t="s">
        <v>9295</v>
      </c>
      <c r="T1297" s="2">
        <v>2881</v>
      </c>
      <c r="U1297" s="2">
        <v>3772</v>
      </c>
      <c r="V1297" s="1">
        <v>7.35</v>
      </c>
      <c r="W1297">
        <v>10.8</v>
      </c>
      <c r="X1297" s="4">
        <v>5911</v>
      </c>
      <c r="Y1297" t="s">
        <v>11317</v>
      </c>
      <c r="Z1297" t="s">
        <v>11318</v>
      </c>
      <c r="AA1297" t="s">
        <v>11319</v>
      </c>
      <c r="AB1297" t="s">
        <v>11320</v>
      </c>
      <c r="AC1297" t="s">
        <v>11321</v>
      </c>
      <c r="AD1297" t="s">
        <v>11322</v>
      </c>
    </row>
    <row r="1298" spans="1:30">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c r="Q1298" t="s">
        <v>13870</v>
      </c>
      <c r="R1298" t="s">
        <v>11326</v>
      </c>
      <c r="S1298" t="s">
        <v>9386</v>
      </c>
      <c r="T1298" s="2">
        <v>13999</v>
      </c>
      <c r="U1298" s="2">
        <v>17999</v>
      </c>
      <c r="V1298" s="1">
        <v>8</v>
      </c>
      <c r="W1298">
        <v>11.8</v>
      </c>
      <c r="X1298" s="4">
        <v>170</v>
      </c>
      <c r="Y1298" t="s">
        <v>11327</v>
      </c>
      <c r="Z1298" t="s">
        <v>11328</v>
      </c>
      <c r="AA1298" t="s">
        <v>11329</v>
      </c>
      <c r="AB1298" t="s">
        <v>13871</v>
      </c>
      <c r="AC1298" t="s">
        <v>11331</v>
      </c>
      <c r="AD1298" t="s">
        <v>11332</v>
      </c>
    </row>
    <row r="1299" spans="1:30">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c r="Q1299" t="s">
        <v>13872</v>
      </c>
      <c r="R1299" t="s">
        <v>11336</v>
      </c>
      <c r="S1299" t="s">
        <v>9944</v>
      </c>
      <c r="T1299" s="2">
        <v>14814</v>
      </c>
      <c r="U1299" s="2">
        <v>17778</v>
      </c>
      <c r="V1299" s="1">
        <v>8.15</v>
      </c>
      <c r="W1299">
        <v>12.1</v>
      </c>
      <c r="X1299" s="4">
        <v>3065</v>
      </c>
      <c r="Y1299" t="s">
        <v>11337</v>
      </c>
      <c r="Z1299" t="s">
        <v>11338</v>
      </c>
      <c r="AA1299" t="s">
        <v>11339</v>
      </c>
      <c r="AB1299" t="s">
        <v>11340</v>
      </c>
      <c r="AC1299" t="s">
        <v>11341</v>
      </c>
      <c r="AD1299" t="s">
        <v>11342</v>
      </c>
    </row>
    <row r="1300" spans="1:30">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c r="Q1300" t="s">
        <v>11345</v>
      </c>
      <c r="R1300" t="s">
        <v>11346</v>
      </c>
      <c r="S1300" t="s">
        <v>8574</v>
      </c>
      <c r="T1300">
        <v>-233.14</v>
      </c>
      <c r="U1300">
        <v>-474.25799999999998</v>
      </c>
      <c r="V1300" s="1">
        <v>-715.37599999999998</v>
      </c>
      <c r="W1300">
        <v>-956.49400000000003</v>
      </c>
      <c r="X1300" s="4">
        <v>1021</v>
      </c>
      <c r="Y1300" t="s">
        <v>11347</v>
      </c>
      <c r="Z1300" t="s">
        <v>11348</v>
      </c>
      <c r="AA1300" t="s">
        <v>11349</v>
      </c>
      <c r="AB1300" t="s">
        <v>11350</v>
      </c>
      <c r="AC1300" t="s">
        <v>11351</v>
      </c>
      <c r="AD1300" t="s">
        <v>11352</v>
      </c>
    </row>
    <row r="1301" spans="1:30">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c r="Q1301" t="s">
        <v>11355</v>
      </c>
      <c r="R1301" t="s">
        <v>11356</v>
      </c>
      <c r="S1301" t="s">
        <v>8875</v>
      </c>
      <c r="T1301" s="2">
        <v>35103</v>
      </c>
      <c r="U1301" s="2">
        <v>50157</v>
      </c>
      <c r="V1301" s="1">
        <v>8.85</v>
      </c>
      <c r="W1301">
        <v>12.9</v>
      </c>
      <c r="X1301" s="4">
        <v>3964</v>
      </c>
      <c r="Y1301" t="s">
        <v>11357</v>
      </c>
      <c r="Z1301" t="s">
        <v>11358</v>
      </c>
      <c r="AA1301" t="s">
        <v>11359</v>
      </c>
      <c r="AB1301" t="s">
        <v>11360</v>
      </c>
      <c r="AC1301" t="s">
        <v>11361</v>
      </c>
      <c r="AD1301" t="s">
        <v>11362</v>
      </c>
    </row>
    <row r="1302" spans="1:30">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c r="Q1302" t="s">
        <v>13873</v>
      </c>
      <c r="R1302" t="s">
        <v>11366</v>
      </c>
      <c r="S1302" t="s">
        <v>10094</v>
      </c>
      <c r="T1302" s="2">
        <v>35701</v>
      </c>
      <c r="U1302" s="2">
        <v>46552</v>
      </c>
      <c r="V1302" s="1">
        <v>8.36</v>
      </c>
      <c r="W1302">
        <v>12.32</v>
      </c>
      <c r="X1302" s="4">
        <v>8948</v>
      </c>
      <c r="Y1302" t="s">
        <v>11367</v>
      </c>
      <c r="Z1302" t="s">
        <v>11368</v>
      </c>
      <c r="AA1302" t="s">
        <v>11369</v>
      </c>
      <c r="AB1302" t="s">
        <v>11370</v>
      </c>
      <c r="AC1302" t="s">
        <v>11371</v>
      </c>
      <c r="AD1302" t="s">
        <v>11372</v>
      </c>
    </row>
    <row r="1303" spans="1:30">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c r="Q1303" t="s">
        <v>13874</v>
      </c>
      <c r="R1303" t="s">
        <v>11376</v>
      </c>
      <c r="S1303" t="s">
        <v>10094</v>
      </c>
      <c r="T1303" s="2">
        <v>24481</v>
      </c>
      <c r="U1303" s="2">
        <v>32472</v>
      </c>
      <c r="V1303" s="1">
        <v>8.1199999999999992</v>
      </c>
      <c r="W1303">
        <v>11.94</v>
      </c>
      <c r="X1303" s="4">
        <v>97</v>
      </c>
      <c r="Y1303" t="s">
        <v>13875</v>
      </c>
      <c r="Z1303" t="s">
        <v>11378</v>
      </c>
      <c r="AA1303" t="s">
        <v>11379</v>
      </c>
      <c r="AB1303" t="s">
        <v>11380</v>
      </c>
      <c r="AC1303" t="s">
        <v>11381</v>
      </c>
      <c r="AD1303" t="s">
        <v>11382</v>
      </c>
    </row>
    <row r="1304" spans="1:30">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c r="Q1304" t="s">
        <v>13876</v>
      </c>
      <c r="R1304" t="s">
        <v>13877</v>
      </c>
      <c r="S1304" t="s">
        <v>8699</v>
      </c>
      <c r="T1304">
        <v>-470.185</v>
      </c>
      <c r="U1304">
        <v>-851.09199999999998</v>
      </c>
      <c r="V1304" s="1">
        <v>-1231.999</v>
      </c>
      <c r="W1304">
        <v>-1612.9059999999999</v>
      </c>
      <c r="X1304" s="4">
        <v>7223</v>
      </c>
      <c r="Y1304" t="s">
        <v>11387</v>
      </c>
      <c r="Z1304" t="s">
        <v>11388</v>
      </c>
      <c r="AA1304" t="s">
        <v>11389</v>
      </c>
      <c r="AB1304" t="s">
        <v>11390</v>
      </c>
      <c r="AC1304" t="s">
        <v>11391</v>
      </c>
      <c r="AD1304" t="s">
        <v>11392</v>
      </c>
    </row>
    <row r="1305" spans="1:30">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c r="Q1305" t="s">
        <v>11395</v>
      </c>
      <c r="R1305" t="s">
        <v>13878</v>
      </c>
      <c r="S1305" t="s">
        <v>8886</v>
      </c>
      <c r="T1305">
        <v>-193.39500000000001</v>
      </c>
      <c r="U1305">
        <v>-360.57400000000001</v>
      </c>
      <c r="V1305" s="1">
        <v>-527.75300000000004</v>
      </c>
      <c r="W1305">
        <v>-694.93200000000002</v>
      </c>
      <c r="X1305" s="4">
        <v>330</v>
      </c>
      <c r="Y1305" t="s">
        <v>11397</v>
      </c>
      <c r="Z1305" t="s">
        <v>11398</v>
      </c>
      <c r="AA1305" t="s">
        <v>11399</v>
      </c>
      <c r="AB1305" t="s">
        <v>11400</v>
      </c>
      <c r="AC1305" t="s">
        <v>11401</v>
      </c>
      <c r="AD1305" t="s">
        <v>11402</v>
      </c>
    </row>
    <row r="1306" spans="1:30">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c r="Q1306" t="s">
        <v>11405</v>
      </c>
      <c r="R1306" t="s">
        <v>13879</v>
      </c>
      <c r="S1306" t="s">
        <v>11407</v>
      </c>
      <c r="T1306">
        <v>-313.2</v>
      </c>
      <c r="U1306">
        <v>-565.91</v>
      </c>
      <c r="V1306" s="1">
        <v>-818.62</v>
      </c>
      <c r="W1306">
        <v>-1071.33</v>
      </c>
      <c r="X1306" s="4">
        <v>4570</v>
      </c>
      <c r="Y1306" t="s">
        <v>11408</v>
      </c>
      <c r="Z1306" t="s">
        <v>11409</v>
      </c>
      <c r="AA1306" t="s">
        <v>11410</v>
      </c>
      <c r="AB1306" t="s">
        <v>13880</v>
      </c>
      <c r="AC1306" t="s">
        <v>11412</v>
      </c>
      <c r="AD1306" t="s">
        <v>11413</v>
      </c>
    </row>
    <row r="1307" spans="1:30">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c r="Q1307" t="s">
        <v>11416</v>
      </c>
      <c r="R1307" t="s">
        <v>11417</v>
      </c>
      <c r="S1307" t="s">
        <v>8699</v>
      </c>
      <c r="T1307">
        <v>2063</v>
      </c>
      <c r="U1307" s="2">
        <v>2736</v>
      </c>
      <c r="V1307" s="1">
        <v>7.52</v>
      </c>
      <c r="W1307">
        <v>11.04</v>
      </c>
      <c r="X1307" s="4">
        <v>4867</v>
      </c>
      <c r="Y1307" t="s">
        <v>11418</v>
      </c>
      <c r="Z1307" t="s">
        <v>11419</v>
      </c>
      <c r="AA1307" t="s">
        <v>11420</v>
      </c>
      <c r="AB1307" t="s">
        <v>11421</v>
      </c>
      <c r="AC1307" t="s">
        <v>11422</v>
      </c>
      <c r="AD1307" t="s">
        <v>11423</v>
      </c>
    </row>
    <row r="1308" spans="1:30">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c r="Q1308" t="s">
        <v>11426</v>
      </c>
      <c r="R1308" t="s">
        <v>11427</v>
      </c>
      <c r="S1308" t="s">
        <v>11428</v>
      </c>
      <c r="T1308" s="2">
        <v>91900</v>
      </c>
      <c r="U1308" s="2">
        <v>123900</v>
      </c>
      <c r="V1308" s="1">
        <v>8.27</v>
      </c>
      <c r="W1308">
        <v>12.14</v>
      </c>
      <c r="X1308" s="4">
        <v>5298</v>
      </c>
      <c r="Y1308" t="s">
        <v>11429</v>
      </c>
      <c r="Z1308" t="s">
        <v>11430</v>
      </c>
      <c r="AA1308" t="s">
        <v>11431</v>
      </c>
      <c r="AB1308" t="s">
        <v>11432</v>
      </c>
      <c r="AC1308" t="s">
        <v>11433</v>
      </c>
      <c r="AD1308" t="s">
        <v>11434</v>
      </c>
    </row>
    <row r="1309" spans="1:30">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c r="Q1309" t="s">
        <v>13881</v>
      </c>
      <c r="R1309" t="s">
        <v>11438</v>
      </c>
      <c r="S1309" t="s">
        <v>9644</v>
      </c>
      <c r="T1309">
        <v>-320.38499999999999</v>
      </c>
      <c r="U1309">
        <v>-580.85199999999998</v>
      </c>
      <c r="V1309" s="1">
        <v>-841.31899999999996</v>
      </c>
      <c r="W1309">
        <v>-1101.7860000000001</v>
      </c>
      <c r="X1309" s="4">
        <v>7786</v>
      </c>
      <c r="Y1309" t="s">
        <v>11439</v>
      </c>
      <c r="Z1309" t="s">
        <v>11440</v>
      </c>
      <c r="AA1309" t="s">
        <v>11441</v>
      </c>
      <c r="AB1309" t="s">
        <v>11442</v>
      </c>
      <c r="AC1309" t="s">
        <v>11443</v>
      </c>
      <c r="AD1309" t="s">
        <v>11444</v>
      </c>
    </row>
    <row r="1310" spans="1:30">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c r="Q1310" t="s">
        <v>13882</v>
      </c>
      <c r="R1310" t="s">
        <v>11448</v>
      </c>
      <c r="S1310" t="s">
        <v>9633</v>
      </c>
      <c r="T1310">
        <v>-92.6400000000001</v>
      </c>
      <c r="U1310">
        <v>-189.30799999999999</v>
      </c>
      <c r="V1310" s="1">
        <v>-285.976</v>
      </c>
      <c r="W1310">
        <v>-382.64400000000001</v>
      </c>
      <c r="X1310" s="4">
        <v>37</v>
      </c>
      <c r="Y1310" t="s">
        <v>11449</v>
      </c>
      <c r="Z1310" t="s">
        <v>11450</v>
      </c>
      <c r="AA1310" t="s">
        <v>11451</v>
      </c>
      <c r="AB1310" t="s">
        <v>11452</v>
      </c>
      <c r="AC1310" t="s">
        <v>11453</v>
      </c>
      <c r="AD1310" t="s">
        <v>11454</v>
      </c>
    </row>
    <row r="1311" spans="1:30">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c r="Q1311" t="s">
        <v>11457</v>
      </c>
      <c r="R1311" t="s">
        <v>13883</v>
      </c>
      <c r="S1311" t="s">
        <v>8563</v>
      </c>
      <c r="T1311" s="2">
        <v>3691</v>
      </c>
      <c r="U1311" s="2">
        <v>4887</v>
      </c>
      <c r="V1311" s="1">
        <v>3.52</v>
      </c>
      <c r="W1311">
        <v>5.04</v>
      </c>
      <c r="X1311" s="4">
        <v>2</v>
      </c>
      <c r="Y1311" t="s">
        <v>11459</v>
      </c>
      <c r="Z1311" t="s">
        <v>11460</v>
      </c>
      <c r="AA1311" t="s">
        <v>11461</v>
      </c>
      <c r="AB1311" t="s">
        <v>13884</v>
      </c>
      <c r="AC1311" t="s">
        <v>11463</v>
      </c>
      <c r="AD1311" t="s">
        <v>11464</v>
      </c>
    </row>
    <row r="1312" spans="1:30">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c r="Q1312" t="s">
        <v>11467</v>
      </c>
      <c r="R1312" t="s">
        <v>11468</v>
      </c>
      <c r="S1312" t="s">
        <v>8710</v>
      </c>
      <c r="T1312" s="2">
        <v>4331</v>
      </c>
      <c r="U1312" s="2">
        <v>5272</v>
      </c>
      <c r="V1312" s="1">
        <v>7.72</v>
      </c>
      <c r="W1312">
        <v>11.44</v>
      </c>
      <c r="X1312" s="4">
        <v>5206</v>
      </c>
      <c r="Y1312" t="s">
        <v>13885</v>
      </c>
      <c r="Z1312" t="s">
        <v>11470</v>
      </c>
      <c r="AA1312" t="s">
        <v>11471</v>
      </c>
      <c r="AB1312" t="s">
        <v>11472</v>
      </c>
      <c r="AC1312" t="s">
        <v>11473</v>
      </c>
      <c r="AD1312" t="s">
        <v>11474</v>
      </c>
    </row>
    <row r="1313" spans="1:30">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c r="Q1313" t="s">
        <v>13886</v>
      </c>
      <c r="R1313" t="s">
        <v>11478</v>
      </c>
      <c r="S1313" t="s">
        <v>8721</v>
      </c>
      <c r="T1313" s="2">
        <v>3949</v>
      </c>
      <c r="U1313" s="2">
        <v>5399</v>
      </c>
      <c r="V1313" s="1">
        <v>6.82</v>
      </c>
      <c r="W1313">
        <v>9.94</v>
      </c>
      <c r="X1313" s="4">
        <v>638</v>
      </c>
      <c r="Y1313" t="s">
        <v>10942</v>
      </c>
      <c r="Z1313" t="s">
        <v>11479</v>
      </c>
      <c r="AA1313" t="s">
        <v>11480</v>
      </c>
      <c r="AB1313" t="s">
        <v>11481</v>
      </c>
      <c r="AC1313" t="s">
        <v>11482</v>
      </c>
      <c r="AD1313" t="s">
        <v>11483</v>
      </c>
    </row>
    <row r="1314" spans="1:30">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c r="Q1314" t="s">
        <v>11486</v>
      </c>
      <c r="R1314" t="s">
        <v>11487</v>
      </c>
      <c r="S1314" t="s">
        <v>10993</v>
      </c>
      <c r="T1314" s="2">
        <v>6001</v>
      </c>
      <c r="U1314" s="2">
        <v>7802</v>
      </c>
      <c r="V1314" s="1">
        <v>7.17</v>
      </c>
      <c r="W1314">
        <v>10.54</v>
      </c>
      <c r="X1314" s="4">
        <v>397</v>
      </c>
      <c r="Y1314" t="s">
        <v>11488</v>
      </c>
      <c r="Z1314" t="s">
        <v>11489</v>
      </c>
      <c r="AA1314" t="s">
        <v>11490</v>
      </c>
      <c r="AB1314" t="s">
        <v>11491</v>
      </c>
      <c r="AC1314" t="s">
        <v>11492</v>
      </c>
      <c r="AD1314" t="s">
        <v>11493</v>
      </c>
    </row>
    <row r="1315" spans="1:30">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c r="Q1315" t="s">
        <v>11496</v>
      </c>
      <c r="R1315" t="s">
        <v>11497</v>
      </c>
      <c r="S1315" t="s">
        <v>8969</v>
      </c>
      <c r="T1315" s="2">
        <v>6704</v>
      </c>
      <c r="U1315" s="2">
        <v>8913</v>
      </c>
      <c r="V1315" s="1">
        <v>7.31</v>
      </c>
      <c r="W1315">
        <v>10.72</v>
      </c>
      <c r="X1315" s="4">
        <v>326</v>
      </c>
      <c r="Y1315" t="s">
        <v>11498</v>
      </c>
      <c r="Z1315" t="s">
        <v>11499</v>
      </c>
      <c r="AA1315" t="s">
        <v>11500</v>
      </c>
      <c r="AB1315" t="s">
        <v>13887</v>
      </c>
      <c r="AC1315" t="s">
        <v>11502</v>
      </c>
      <c r="AD1315" t="s">
        <v>11503</v>
      </c>
    </row>
    <row r="1316" spans="1:30">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c r="Q1316" t="s">
        <v>13888</v>
      </c>
      <c r="R1316" t="s">
        <v>11507</v>
      </c>
      <c r="S1316" t="s">
        <v>10571</v>
      </c>
      <c r="T1316">
        <v>3899</v>
      </c>
      <c r="U1316" s="2">
        <v>5599</v>
      </c>
      <c r="V1316" s="1">
        <v>5.43</v>
      </c>
      <c r="W1316">
        <v>7.76</v>
      </c>
      <c r="X1316" s="4">
        <v>3527</v>
      </c>
      <c r="Y1316" t="s">
        <v>11508</v>
      </c>
      <c r="Z1316" t="s">
        <v>11509</v>
      </c>
      <c r="AA1316" t="s">
        <v>11510</v>
      </c>
      <c r="AB1316" t="s">
        <v>11511</v>
      </c>
      <c r="AC1316" t="s">
        <v>11512</v>
      </c>
      <c r="AD1316" t="s">
        <v>11513</v>
      </c>
    </row>
    <row r="1317" spans="1:30">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c r="Q1317" t="s">
        <v>13889</v>
      </c>
      <c r="R1317" t="s">
        <v>11517</v>
      </c>
      <c r="S1317" t="s">
        <v>9284</v>
      </c>
      <c r="T1317">
        <v>-211.215</v>
      </c>
      <c r="U1317">
        <v>-438.858</v>
      </c>
      <c r="V1317" s="1">
        <v>-666.50099999999998</v>
      </c>
      <c r="W1317">
        <v>-894.14400000000001</v>
      </c>
      <c r="X1317" s="4">
        <v>617</v>
      </c>
      <c r="Y1317" t="s">
        <v>11518</v>
      </c>
      <c r="Z1317" t="s">
        <v>11519</v>
      </c>
      <c r="AA1317" t="s">
        <v>11520</v>
      </c>
      <c r="AB1317" t="s">
        <v>13890</v>
      </c>
      <c r="AC1317" t="s">
        <v>11522</v>
      </c>
      <c r="AD1317" t="s">
        <v>11523</v>
      </c>
    </row>
    <row r="1318" spans="1:30">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c r="Q1318" t="s">
        <v>11526</v>
      </c>
      <c r="R1318" t="s">
        <v>11527</v>
      </c>
      <c r="S1318" t="s">
        <v>9061</v>
      </c>
      <c r="T1318">
        <v>-145.25</v>
      </c>
      <c r="U1318">
        <v>-293.2</v>
      </c>
      <c r="V1318" s="1">
        <v>-441.15</v>
      </c>
      <c r="W1318">
        <v>-589.1</v>
      </c>
      <c r="X1318" s="4">
        <v>314</v>
      </c>
      <c r="Y1318" t="s">
        <v>11528</v>
      </c>
      <c r="Z1318" t="s">
        <v>11529</v>
      </c>
      <c r="AA1318" t="s">
        <v>11530</v>
      </c>
      <c r="AB1318" t="s">
        <v>13891</v>
      </c>
      <c r="AC1318" t="s">
        <v>11532</v>
      </c>
      <c r="AD1318" t="s">
        <v>11533</v>
      </c>
    </row>
    <row r="1319" spans="1:30">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c r="Q1319" t="s">
        <v>11536</v>
      </c>
      <c r="R1319" t="s">
        <v>11537</v>
      </c>
      <c r="S1319" t="s">
        <v>10094</v>
      </c>
      <c r="T1319" s="2">
        <v>34585</v>
      </c>
      <c r="U1319" s="2">
        <v>49180</v>
      </c>
      <c r="V1319" s="1">
        <v>8.07</v>
      </c>
      <c r="W1319">
        <v>11.74</v>
      </c>
      <c r="X1319" s="4">
        <v>535</v>
      </c>
      <c r="Y1319" t="s">
        <v>11538</v>
      </c>
      <c r="Z1319" t="s">
        <v>11539</v>
      </c>
      <c r="AA1319" t="s">
        <v>11540</v>
      </c>
      <c r="AB1319" t="s">
        <v>11541</v>
      </c>
      <c r="AC1319" t="s">
        <v>11542</v>
      </c>
      <c r="AD1319" t="s">
        <v>11543</v>
      </c>
    </row>
    <row r="1320" spans="1:30">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c r="Q1320" t="s">
        <v>11546</v>
      </c>
      <c r="R1320" t="s">
        <v>11547</v>
      </c>
      <c r="S1320" t="s">
        <v>8699</v>
      </c>
      <c r="T1320">
        <v>1461</v>
      </c>
      <c r="U1320" s="2">
        <v>1912</v>
      </c>
      <c r="V1320" s="1">
        <v>7.75</v>
      </c>
      <c r="W1320">
        <v>11.4</v>
      </c>
      <c r="X1320" s="4">
        <v>17325</v>
      </c>
      <c r="Y1320" t="s">
        <v>11548</v>
      </c>
      <c r="Z1320" t="s">
        <v>11549</v>
      </c>
      <c r="AA1320" t="s">
        <v>11550</v>
      </c>
      <c r="AB1320" t="s">
        <v>11551</v>
      </c>
      <c r="AC1320" t="s">
        <v>11552</v>
      </c>
      <c r="AD1320" t="s">
        <v>11553</v>
      </c>
    </row>
    <row r="1321" spans="1:30">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c r="Q1321" t="s">
        <v>11556</v>
      </c>
      <c r="R1321" t="s">
        <v>11557</v>
      </c>
      <c r="S1321" t="s">
        <v>8699</v>
      </c>
      <c r="T1321">
        <v>1540</v>
      </c>
      <c r="U1321" s="2">
        <v>1980</v>
      </c>
      <c r="V1321" s="1">
        <v>6.8</v>
      </c>
      <c r="W1321">
        <v>10</v>
      </c>
      <c r="X1321" s="4">
        <v>91</v>
      </c>
      <c r="Y1321" t="s">
        <v>11558</v>
      </c>
      <c r="Z1321" t="s">
        <v>11559</v>
      </c>
      <c r="AA1321" t="s">
        <v>11560</v>
      </c>
      <c r="AB1321" t="s">
        <v>13892</v>
      </c>
      <c r="AC1321" t="s">
        <v>11562</v>
      </c>
      <c r="AD1321" t="s">
        <v>11563</v>
      </c>
    </row>
    <row r="1322" spans="1:30">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c r="Q1322" t="s">
        <v>11566</v>
      </c>
      <c r="R1322" t="s">
        <v>11567</v>
      </c>
      <c r="S1322" t="s">
        <v>9030</v>
      </c>
      <c r="T1322">
        <v>-204.81</v>
      </c>
      <c r="U1322">
        <v>-429.03199999999998</v>
      </c>
      <c r="V1322" s="1">
        <v>-653.25400000000002</v>
      </c>
      <c r="W1322">
        <v>-877.476</v>
      </c>
      <c r="X1322" s="4">
        <v>227</v>
      </c>
      <c r="Y1322" t="s">
        <v>11568</v>
      </c>
      <c r="Z1322" t="s">
        <v>11569</v>
      </c>
      <c r="AA1322" t="s">
        <v>11570</v>
      </c>
      <c r="AB1322" t="s">
        <v>13893</v>
      </c>
      <c r="AC1322" t="s">
        <v>11572</v>
      </c>
      <c r="AD1322" t="s">
        <v>11573</v>
      </c>
    </row>
    <row r="1323" spans="1:30">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c r="Q1323" t="s">
        <v>11576</v>
      </c>
      <c r="R1323" t="s">
        <v>11577</v>
      </c>
      <c r="S1323" t="s">
        <v>8773</v>
      </c>
      <c r="T1323" s="2">
        <v>14451</v>
      </c>
      <c r="U1323" s="2">
        <v>18002</v>
      </c>
      <c r="V1323" s="1">
        <v>8.07</v>
      </c>
      <c r="W1323">
        <v>11.94</v>
      </c>
      <c r="X1323" s="4">
        <v>11957</v>
      </c>
      <c r="Y1323" t="s">
        <v>11578</v>
      </c>
      <c r="Z1323" t="s">
        <v>11579</v>
      </c>
      <c r="AA1323" t="s">
        <v>11580</v>
      </c>
      <c r="AB1323" t="s">
        <v>13894</v>
      </c>
      <c r="AC1323" t="s">
        <v>11582</v>
      </c>
      <c r="AD1323" t="s">
        <v>11583</v>
      </c>
    </row>
    <row r="1324" spans="1:30">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c r="Q1324" t="s">
        <v>13895</v>
      </c>
      <c r="R1324" t="s">
        <v>11587</v>
      </c>
      <c r="S1324" t="s">
        <v>9295</v>
      </c>
      <c r="T1324" s="2">
        <v>5111</v>
      </c>
      <c r="U1324" s="2">
        <v>6217</v>
      </c>
      <c r="V1324" s="1">
        <v>8.32</v>
      </c>
      <c r="W1324">
        <v>12.34</v>
      </c>
      <c r="X1324" s="4">
        <v>7140</v>
      </c>
      <c r="Y1324" t="s">
        <v>11588</v>
      </c>
      <c r="Z1324" t="s">
        <v>11589</v>
      </c>
      <c r="AA1324" t="s">
        <v>11590</v>
      </c>
      <c r="AB1324" t="s">
        <v>11591</v>
      </c>
      <c r="AC1324" t="s">
        <v>11592</v>
      </c>
      <c r="AD1324" t="s">
        <v>11593</v>
      </c>
    </row>
    <row r="1325" spans="1:30">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c r="Q1325" t="s">
        <v>11596</v>
      </c>
      <c r="R1325" t="s">
        <v>11597</v>
      </c>
      <c r="S1325" t="s">
        <v>8969</v>
      </c>
      <c r="T1325" s="2">
        <v>4791</v>
      </c>
      <c r="U1325" s="2">
        <v>6287</v>
      </c>
      <c r="V1325" s="1">
        <v>7.15</v>
      </c>
      <c r="W1325">
        <v>10.5</v>
      </c>
      <c r="X1325" s="4">
        <v>687</v>
      </c>
      <c r="Y1325" t="s">
        <v>11598</v>
      </c>
      <c r="Z1325" t="s">
        <v>11599</v>
      </c>
      <c r="AA1325" t="s">
        <v>11600</v>
      </c>
      <c r="AB1325" t="s">
        <v>11601</v>
      </c>
      <c r="AC1325" t="s">
        <v>11602</v>
      </c>
      <c r="AD1325" t="s">
        <v>11603</v>
      </c>
    </row>
    <row r="1326" spans="1:30">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c r="Q1326" t="s">
        <v>11606</v>
      </c>
      <c r="R1326" t="s">
        <v>11607</v>
      </c>
      <c r="S1326" t="s">
        <v>9061</v>
      </c>
      <c r="T1326" s="2">
        <v>7826</v>
      </c>
      <c r="U1326" s="2">
        <v>11002</v>
      </c>
      <c r="V1326" s="1">
        <v>7.52</v>
      </c>
      <c r="W1326">
        <v>10.94</v>
      </c>
      <c r="X1326" s="4">
        <v>1045</v>
      </c>
      <c r="Y1326" t="s">
        <v>11608</v>
      </c>
      <c r="Z1326" t="s">
        <v>11609</v>
      </c>
      <c r="AA1326" t="s">
        <v>11610</v>
      </c>
      <c r="AB1326" t="s">
        <v>11611</v>
      </c>
      <c r="AC1326" t="s">
        <v>11612</v>
      </c>
      <c r="AD1326" t="s">
        <v>11613</v>
      </c>
    </row>
    <row r="1327" spans="1:30">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c r="Q1327" t="s">
        <v>11616</v>
      </c>
      <c r="R1327" t="s">
        <v>11617</v>
      </c>
      <c r="S1327" t="s">
        <v>10094</v>
      </c>
      <c r="T1327" s="2">
        <v>33001</v>
      </c>
      <c r="U1327" s="2">
        <v>41502</v>
      </c>
      <c r="V1327" s="1">
        <v>7.65</v>
      </c>
      <c r="W1327">
        <v>11.3</v>
      </c>
      <c r="X1327" s="4">
        <v>11206</v>
      </c>
      <c r="Y1327" t="s">
        <v>11618</v>
      </c>
      <c r="Z1327" t="s">
        <v>11619</v>
      </c>
      <c r="AA1327" t="s">
        <v>11620</v>
      </c>
      <c r="AB1327" t="s">
        <v>11621</v>
      </c>
      <c r="AC1327" t="s">
        <v>11622</v>
      </c>
      <c r="AD1327" t="s">
        <v>11623</v>
      </c>
    </row>
    <row r="1328" spans="1:30">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c r="Q1328" t="s">
        <v>11626</v>
      </c>
      <c r="R1328" t="s">
        <v>11627</v>
      </c>
      <c r="S1328" t="s">
        <v>8721</v>
      </c>
      <c r="T1328" s="2">
        <v>8495</v>
      </c>
      <c r="U1328" s="2">
        <v>10920</v>
      </c>
      <c r="V1328" s="1">
        <v>8</v>
      </c>
      <c r="W1328">
        <v>11.8</v>
      </c>
      <c r="X1328" s="4">
        <v>561</v>
      </c>
      <c r="Y1328" t="s">
        <v>11628</v>
      </c>
      <c r="Z1328" t="s">
        <v>11629</v>
      </c>
      <c r="AA1328" t="s">
        <v>11630</v>
      </c>
      <c r="AB1328" t="s">
        <v>11631</v>
      </c>
      <c r="AC1328" t="s">
        <v>11632</v>
      </c>
      <c r="AD1328" t="s">
        <v>11633</v>
      </c>
    </row>
    <row r="1329" spans="1:30">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c r="Q1329" t="s">
        <v>11636</v>
      </c>
      <c r="R1329" t="s">
        <v>11637</v>
      </c>
      <c r="S1329" t="s">
        <v>8688</v>
      </c>
      <c r="T1329">
        <v>-183.59</v>
      </c>
      <c r="U1329">
        <v>-394.84800000000001</v>
      </c>
      <c r="V1329" s="1">
        <v>-606.10599999999999</v>
      </c>
      <c r="W1329">
        <v>-817.36400000000003</v>
      </c>
      <c r="X1329" s="4">
        <v>1988</v>
      </c>
      <c r="Y1329" t="s">
        <v>11638</v>
      </c>
      <c r="Z1329" t="s">
        <v>11639</v>
      </c>
      <c r="AA1329" t="s">
        <v>11640</v>
      </c>
      <c r="AB1329" t="s">
        <v>11641</v>
      </c>
      <c r="AC1329" t="s">
        <v>11642</v>
      </c>
      <c r="AD1329" t="s">
        <v>11643</v>
      </c>
    </row>
    <row r="1330" spans="1:30">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c r="Q1330" t="s">
        <v>11646</v>
      </c>
      <c r="R1330" t="s">
        <v>11647</v>
      </c>
      <c r="S1330" t="s">
        <v>9695</v>
      </c>
      <c r="T1330" s="2">
        <v>4914</v>
      </c>
      <c r="U1330" s="2">
        <v>5883</v>
      </c>
      <c r="V1330" s="1">
        <v>8.15</v>
      </c>
      <c r="W1330">
        <v>12.1</v>
      </c>
      <c r="X1330" s="4">
        <v>3740</v>
      </c>
      <c r="Y1330" t="s">
        <v>11648</v>
      </c>
      <c r="Z1330" t="s">
        <v>11649</v>
      </c>
      <c r="AA1330" t="s">
        <v>11650</v>
      </c>
      <c r="AB1330" t="s">
        <v>13896</v>
      </c>
      <c r="AC1330" t="s">
        <v>11652</v>
      </c>
      <c r="AD1330" t="s">
        <v>11653</v>
      </c>
    </row>
    <row r="1331" spans="1:30">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c r="Q1331" t="s">
        <v>11656</v>
      </c>
      <c r="R1331" t="s">
        <v>11657</v>
      </c>
      <c r="S1331" t="s">
        <v>11064</v>
      </c>
      <c r="T1331" s="2">
        <v>1899</v>
      </c>
      <c r="U1331" s="2">
        <v>2299</v>
      </c>
      <c r="V1331" s="1">
        <v>7.93</v>
      </c>
      <c r="W1331">
        <v>11.76</v>
      </c>
      <c r="X1331" s="4">
        <v>4401</v>
      </c>
      <c r="Y1331" t="s">
        <v>11658</v>
      </c>
      <c r="Z1331" t="s">
        <v>11659</v>
      </c>
      <c r="AA1331" t="s">
        <v>11660</v>
      </c>
      <c r="AB1331" t="s">
        <v>11661</v>
      </c>
      <c r="AC1331" t="s">
        <v>11662</v>
      </c>
      <c r="AD1331" t="s">
        <v>11663</v>
      </c>
    </row>
    <row r="1332" spans="1:30">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c r="Q1332" t="s">
        <v>11666</v>
      </c>
      <c r="R1332" t="s">
        <v>11667</v>
      </c>
      <c r="S1332" t="s">
        <v>8897</v>
      </c>
      <c r="T1332" s="2">
        <v>10825</v>
      </c>
      <c r="U1332" s="2">
        <v>14950</v>
      </c>
      <c r="V1332" s="1">
        <v>7.78</v>
      </c>
      <c r="W1332">
        <v>11.36</v>
      </c>
      <c r="X1332" s="4">
        <v>611</v>
      </c>
      <c r="Y1332" t="s">
        <v>11668</v>
      </c>
      <c r="Z1332" t="s">
        <v>11669</v>
      </c>
      <c r="AA1332" t="s">
        <v>11670</v>
      </c>
      <c r="AB1332" t="s">
        <v>13897</v>
      </c>
      <c r="AC1332" t="s">
        <v>11672</v>
      </c>
      <c r="AD1332" t="s">
        <v>11673</v>
      </c>
    </row>
    <row r="1333" spans="1:30">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c r="Q1333" t="s">
        <v>13898</v>
      </c>
      <c r="R1333" t="s">
        <v>11677</v>
      </c>
      <c r="S1333" t="s">
        <v>8710</v>
      </c>
      <c r="T1333" s="2">
        <v>3951</v>
      </c>
      <c r="U1333" s="2">
        <v>5102</v>
      </c>
      <c r="V1333" s="1">
        <v>7.39</v>
      </c>
      <c r="W1333">
        <v>10.88</v>
      </c>
      <c r="X1333" s="4">
        <v>2162</v>
      </c>
      <c r="Y1333" t="s">
        <v>11678</v>
      </c>
      <c r="Z1333" t="s">
        <v>11679</v>
      </c>
      <c r="AA1333" t="s">
        <v>11680</v>
      </c>
      <c r="AB1333" t="s">
        <v>13899</v>
      </c>
      <c r="AC1333" t="s">
        <v>11682</v>
      </c>
      <c r="AD1333" t="s">
        <v>11683</v>
      </c>
    </row>
    <row r="1334" spans="1:30">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c r="Q1334" t="s">
        <v>11686</v>
      </c>
      <c r="R1334" t="s">
        <v>11687</v>
      </c>
      <c r="S1334" t="s">
        <v>8688</v>
      </c>
      <c r="T1334">
        <v>2599</v>
      </c>
      <c r="U1334" s="2">
        <v>3499</v>
      </c>
      <c r="V1334" s="1">
        <v>7.47</v>
      </c>
      <c r="W1334">
        <v>10.94</v>
      </c>
      <c r="X1334" s="4">
        <v>97</v>
      </c>
      <c r="Y1334" t="s">
        <v>11688</v>
      </c>
      <c r="Z1334" t="s">
        <v>11689</v>
      </c>
      <c r="AA1334" t="s">
        <v>11690</v>
      </c>
      <c r="AB1334" t="s">
        <v>13900</v>
      </c>
      <c r="AC1334" t="s">
        <v>11692</v>
      </c>
      <c r="AD1334" t="s">
        <v>11693</v>
      </c>
    </row>
    <row r="1335" spans="1:30">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c r="Q1335" t="s">
        <v>11696</v>
      </c>
      <c r="R1335" t="s">
        <v>11697</v>
      </c>
      <c r="S1335" t="s">
        <v>8688</v>
      </c>
      <c r="T1335">
        <v>-378.19499999999999</v>
      </c>
      <c r="U1335">
        <v>-703.41399999999999</v>
      </c>
      <c r="V1335" s="1">
        <v>-1028.633</v>
      </c>
      <c r="W1335">
        <v>-1353.8520000000001</v>
      </c>
      <c r="X1335" s="4">
        <v>6055</v>
      </c>
      <c r="Y1335" t="s">
        <v>11698</v>
      </c>
      <c r="Z1335" t="s">
        <v>11699</v>
      </c>
      <c r="AA1335" t="s">
        <v>11700</v>
      </c>
      <c r="AB1335" t="s">
        <v>11701</v>
      </c>
      <c r="AC1335" t="s">
        <v>11702</v>
      </c>
      <c r="AD1335" t="s">
        <v>11703</v>
      </c>
    </row>
    <row r="1336" spans="1:30">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c r="Q1336" t="s">
        <v>13901</v>
      </c>
      <c r="R1336" t="s">
        <v>13902</v>
      </c>
      <c r="S1336" t="s">
        <v>8574</v>
      </c>
      <c r="T1336">
        <v>2001</v>
      </c>
      <c r="U1336" s="2">
        <v>2502</v>
      </c>
      <c r="V1336" s="1">
        <v>8.07</v>
      </c>
      <c r="W1336">
        <v>11.94</v>
      </c>
      <c r="X1336" s="4">
        <v>386</v>
      </c>
      <c r="Y1336" t="s">
        <v>11708</v>
      </c>
      <c r="Z1336" t="s">
        <v>11709</v>
      </c>
      <c r="AA1336" t="s">
        <v>11710</v>
      </c>
      <c r="AB1336" t="s">
        <v>11711</v>
      </c>
      <c r="AC1336" t="s">
        <v>11712</v>
      </c>
      <c r="AD1336" t="s">
        <v>11713</v>
      </c>
    </row>
    <row r="1337" spans="1:30">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c r="Q1337" t="s">
        <v>11716</v>
      </c>
      <c r="R1337" t="s">
        <v>11717</v>
      </c>
      <c r="S1337" t="s">
        <v>11718</v>
      </c>
      <c r="T1337">
        <v>2003</v>
      </c>
      <c r="U1337" s="2">
        <v>2711</v>
      </c>
      <c r="V1337" s="1">
        <v>7.65</v>
      </c>
      <c r="W1337">
        <v>11.2</v>
      </c>
      <c r="X1337" s="4">
        <v>557</v>
      </c>
      <c r="Y1337" t="s">
        <v>11719</v>
      </c>
      <c r="Z1337" t="s">
        <v>11720</v>
      </c>
      <c r="AA1337" t="s">
        <v>11721</v>
      </c>
      <c r="AB1337" t="s">
        <v>13903</v>
      </c>
      <c r="AC1337" t="s">
        <v>11723</v>
      </c>
      <c r="AD1337" t="s">
        <v>11724</v>
      </c>
    </row>
    <row r="1338" spans="1:30">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c r="Q1338" t="s">
        <v>11727</v>
      </c>
      <c r="R1338" t="s">
        <v>11728</v>
      </c>
      <c r="S1338" t="s">
        <v>11729</v>
      </c>
      <c r="T1338" s="2">
        <v>35389</v>
      </c>
      <c r="U1338" s="2">
        <v>46779</v>
      </c>
      <c r="V1338" s="1">
        <v>8.33</v>
      </c>
      <c r="W1338">
        <v>12.26</v>
      </c>
      <c r="X1338" s="4">
        <v>2288</v>
      </c>
      <c r="Y1338" t="s">
        <v>11730</v>
      </c>
      <c r="Z1338" t="s">
        <v>11731</v>
      </c>
      <c r="AA1338" t="s">
        <v>11732</v>
      </c>
      <c r="AB1338" t="s">
        <v>11733</v>
      </c>
      <c r="AC1338" t="s">
        <v>11734</v>
      </c>
      <c r="AD1338" t="s">
        <v>11735</v>
      </c>
    </row>
    <row r="1339" spans="1:30">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c r="Q1339" t="s">
        <v>11738</v>
      </c>
      <c r="R1339" t="s">
        <v>11739</v>
      </c>
      <c r="S1339" t="s">
        <v>8699</v>
      </c>
      <c r="T1339">
        <v>-345.31</v>
      </c>
      <c r="U1339">
        <v>-638.76199999999994</v>
      </c>
      <c r="V1339" s="1">
        <v>-932.21400000000006</v>
      </c>
      <c r="W1339">
        <v>-1225.6659999999999</v>
      </c>
      <c r="X1339" s="4">
        <v>1106</v>
      </c>
      <c r="Y1339" t="s">
        <v>11740</v>
      </c>
      <c r="Z1339" t="s">
        <v>11741</v>
      </c>
      <c r="AA1339" t="s">
        <v>11742</v>
      </c>
      <c r="AB1339" t="s">
        <v>11743</v>
      </c>
      <c r="AC1339" t="s">
        <v>13071</v>
      </c>
      <c r="AD1339" t="s">
        <v>13072</v>
      </c>
    </row>
    <row r="1340" spans="1:30">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c r="Q1340" t="s">
        <v>11746</v>
      </c>
      <c r="R1340" t="s">
        <v>11747</v>
      </c>
      <c r="S1340" t="s">
        <v>9326</v>
      </c>
      <c r="T1340" s="2">
        <v>8201</v>
      </c>
      <c r="U1340" s="2">
        <v>10402</v>
      </c>
      <c r="V1340" s="1">
        <v>8.0299999999999994</v>
      </c>
      <c r="W1340">
        <v>11.86</v>
      </c>
      <c r="X1340" s="4">
        <v>11935</v>
      </c>
      <c r="Y1340" t="s">
        <v>11748</v>
      </c>
      <c r="Z1340" t="s">
        <v>11749</v>
      </c>
      <c r="AA1340" t="s">
        <v>11750</v>
      </c>
      <c r="AB1340" t="s">
        <v>11751</v>
      </c>
      <c r="AC1340" t="s">
        <v>11752</v>
      </c>
      <c r="AD1340" t="s">
        <v>11753</v>
      </c>
    </row>
    <row r="1341" spans="1:30">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c r="Q1341" t="s">
        <v>11756</v>
      </c>
      <c r="R1341" t="s">
        <v>11757</v>
      </c>
      <c r="S1341" t="s">
        <v>8844</v>
      </c>
      <c r="T1341">
        <v>1400</v>
      </c>
      <c r="U1341" s="2">
        <v>1780</v>
      </c>
      <c r="V1341" s="1">
        <v>7.83</v>
      </c>
      <c r="W1341">
        <v>11.56</v>
      </c>
      <c r="X1341" s="4">
        <v>5059</v>
      </c>
      <c r="Y1341" t="s">
        <v>11758</v>
      </c>
      <c r="Z1341" t="s">
        <v>11759</v>
      </c>
      <c r="AA1341" t="s">
        <v>11760</v>
      </c>
      <c r="AB1341" t="s">
        <v>13904</v>
      </c>
      <c r="AC1341" t="s">
        <v>11762</v>
      </c>
      <c r="AD1341" t="s">
        <v>11763</v>
      </c>
    </row>
    <row r="1342" spans="1:30">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c r="Q1342" t="s">
        <v>11766</v>
      </c>
      <c r="R1342" t="s">
        <v>11767</v>
      </c>
      <c r="S1342" t="s">
        <v>8563</v>
      </c>
      <c r="T1342">
        <v>3019</v>
      </c>
      <c r="U1342" s="2">
        <v>4039</v>
      </c>
      <c r="V1342" s="1">
        <v>7.29</v>
      </c>
      <c r="W1342">
        <v>10.68</v>
      </c>
      <c r="X1342" s="4">
        <v>157</v>
      </c>
      <c r="Y1342" t="s">
        <v>11768</v>
      </c>
      <c r="Z1342" t="s">
        <v>11769</v>
      </c>
      <c r="AA1342" t="s">
        <v>11770</v>
      </c>
      <c r="AB1342" t="s">
        <v>11771</v>
      </c>
      <c r="AC1342" t="s">
        <v>11772</v>
      </c>
      <c r="AD1342" t="s">
        <v>11773</v>
      </c>
    </row>
    <row r="1343" spans="1:30">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c r="Q1343" t="s">
        <v>11776</v>
      </c>
      <c r="R1343" t="s">
        <v>11777</v>
      </c>
      <c r="S1343" t="s">
        <v>8721</v>
      </c>
      <c r="T1343" s="2">
        <v>9525</v>
      </c>
      <c r="U1343" s="2">
        <v>11605</v>
      </c>
      <c r="V1343" s="1">
        <v>7.52</v>
      </c>
      <c r="W1343">
        <v>11.14</v>
      </c>
      <c r="X1343" s="4">
        <v>3584</v>
      </c>
      <c r="Y1343" t="s">
        <v>11778</v>
      </c>
      <c r="Z1343" t="s">
        <v>11779</v>
      </c>
      <c r="AA1343" t="s">
        <v>11780</v>
      </c>
      <c r="AB1343" t="s">
        <v>11781</v>
      </c>
      <c r="AC1343" t="s">
        <v>11782</v>
      </c>
      <c r="AD1343" t="s">
        <v>11783</v>
      </c>
    </row>
    <row r="1344" spans="1:30">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c r="Q1344" t="s">
        <v>11786</v>
      </c>
      <c r="R1344" t="s">
        <v>11787</v>
      </c>
      <c r="S1344" t="s">
        <v>8897</v>
      </c>
      <c r="T1344" s="2">
        <v>3801</v>
      </c>
      <c r="U1344" s="2">
        <v>4102</v>
      </c>
      <c r="V1344" s="1">
        <v>8.31</v>
      </c>
      <c r="W1344">
        <v>12.42</v>
      </c>
      <c r="X1344" s="4">
        <v>1899</v>
      </c>
      <c r="Y1344" t="s">
        <v>11788</v>
      </c>
      <c r="Z1344" t="s">
        <v>11789</v>
      </c>
      <c r="AA1344" t="s">
        <v>11790</v>
      </c>
      <c r="AB1344" t="s">
        <v>11791</v>
      </c>
      <c r="AC1344" t="s">
        <v>11792</v>
      </c>
      <c r="AD1344" t="s">
        <v>11793</v>
      </c>
    </row>
    <row r="1345" spans="1:30">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c r="Q1345" t="s">
        <v>13905</v>
      </c>
      <c r="R1345" t="s">
        <v>11797</v>
      </c>
      <c r="S1345" t="s">
        <v>10358</v>
      </c>
      <c r="T1345">
        <v>1811</v>
      </c>
      <c r="U1345" s="2">
        <v>2227</v>
      </c>
      <c r="V1345" s="1">
        <v>8.1</v>
      </c>
      <c r="W1345">
        <v>12</v>
      </c>
      <c r="X1345" s="4">
        <v>15252</v>
      </c>
      <c r="Y1345" t="s">
        <v>11798</v>
      </c>
      <c r="Z1345" t="s">
        <v>11799</v>
      </c>
      <c r="AA1345" t="s">
        <v>11800</v>
      </c>
      <c r="AB1345" t="s">
        <v>11801</v>
      </c>
      <c r="AC1345" t="s">
        <v>11802</v>
      </c>
      <c r="AD1345" t="s">
        <v>11803</v>
      </c>
    </row>
    <row r="1346" spans="1:30">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c r="Q1346" t="s">
        <v>13906</v>
      </c>
      <c r="R1346" t="s">
        <v>11807</v>
      </c>
      <c r="S1346" t="s">
        <v>8552</v>
      </c>
      <c r="T1346">
        <v>3469</v>
      </c>
      <c r="U1346" s="2">
        <v>4739</v>
      </c>
      <c r="V1346" s="1">
        <v>6.82</v>
      </c>
      <c r="W1346">
        <v>9.94</v>
      </c>
      <c r="X1346" s="4">
        <v>4</v>
      </c>
      <c r="Y1346" t="s">
        <v>11808</v>
      </c>
      <c r="Z1346" t="s">
        <v>11809</v>
      </c>
      <c r="AA1346" t="s">
        <v>11810</v>
      </c>
      <c r="AB1346" t="s">
        <v>13907</v>
      </c>
      <c r="AC1346" t="s">
        <v>11812</v>
      </c>
      <c r="AD1346" t="s">
        <v>13908</v>
      </c>
    </row>
    <row r="1347" spans="1:30">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c r="Q1347" t="s">
        <v>13909</v>
      </c>
      <c r="R1347" t="s">
        <v>11817</v>
      </c>
      <c r="S1347" t="s">
        <v>10409</v>
      </c>
      <c r="T1347" s="2">
        <v>4950</v>
      </c>
      <c r="U1347" s="2">
        <v>5570</v>
      </c>
      <c r="V1347" s="1">
        <v>7.26</v>
      </c>
      <c r="W1347">
        <v>10.82</v>
      </c>
      <c r="X1347" s="4">
        <v>1662</v>
      </c>
      <c r="Y1347" t="s">
        <v>13910</v>
      </c>
      <c r="Z1347" t="s">
        <v>11819</v>
      </c>
      <c r="AA1347" t="s">
        <v>11820</v>
      </c>
      <c r="AB1347" t="s">
        <v>11821</v>
      </c>
      <c r="AC1347" t="s">
        <v>11822</v>
      </c>
      <c r="AD1347" t="s">
        <v>11823</v>
      </c>
    </row>
    <row r="1348" spans="1:30">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c r="Q1348" t="s">
        <v>11826</v>
      </c>
      <c r="R1348" t="s">
        <v>11827</v>
      </c>
      <c r="S1348" t="s">
        <v>8710</v>
      </c>
      <c r="T1348" s="2">
        <v>6557</v>
      </c>
      <c r="U1348" s="2">
        <v>8819</v>
      </c>
      <c r="V1348" s="1">
        <v>6.27</v>
      </c>
      <c r="W1348">
        <v>9.14</v>
      </c>
      <c r="X1348" s="4">
        <v>422</v>
      </c>
      <c r="Y1348" t="s">
        <v>11828</v>
      </c>
      <c r="Z1348" t="s">
        <v>11829</v>
      </c>
      <c r="AA1348" t="s">
        <v>11830</v>
      </c>
      <c r="AB1348" t="s">
        <v>11831</v>
      </c>
      <c r="AC1348" t="s">
        <v>11832</v>
      </c>
      <c r="AD1348" t="s">
        <v>11833</v>
      </c>
    </row>
    <row r="1349" spans="1:30">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c r="Q1349" t="s">
        <v>11836</v>
      </c>
      <c r="R1349" t="s">
        <v>11837</v>
      </c>
      <c r="S1349" t="s">
        <v>8552</v>
      </c>
      <c r="T1349" s="2">
        <v>28485</v>
      </c>
      <c r="U1349" s="2">
        <v>37980</v>
      </c>
      <c r="V1349" s="1">
        <v>7.9</v>
      </c>
      <c r="W1349">
        <v>11.6</v>
      </c>
      <c r="X1349" s="4">
        <v>79</v>
      </c>
      <c r="Y1349" t="s">
        <v>11838</v>
      </c>
      <c r="Z1349" t="s">
        <v>11839</v>
      </c>
      <c r="AA1349" t="s">
        <v>11840</v>
      </c>
      <c r="AB1349" t="s">
        <v>13911</v>
      </c>
      <c r="AC1349" t="s">
        <v>11842</v>
      </c>
      <c r="AD1349" t="s">
        <v>11843</v>
      </c>
    </row>
    <row r="1350" spans="1:30">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c r="Q1350" t="s">
        <v>11846</v>
      </c>
      <c r="R1350" t="s">
        <v>11847</v>
      </c>
      <c r="S1350" t="s">
        <v>8773</v>
      </c>
      <c r="T1350" s="2">
        <v>17201</v>
      </c>
      <c r="U1350" s="2">
        <v>21902</v>
      </c>
      <c r="V1350" s="1">
        <v>7.62</v>
      </c>
      <c r="W1350">
        <v>11.24</v>
      </c>
      <c r="X1350" s="4">
        <v>5160</v>
      </c>
      <c r="Y1350" t="s">
        <v>11848</v>
      </c>
      <c r="Z1350" t="s">
        <v>11849</v>
      </c>
      <c r="AA1350" t="s">
        <v>11850</v>
      </c>
      <c r="AB1350" t="s">
        <v>11851</v>
      </c>
      <c r="AC1350" t="s">
        <v>11852</v>
      </c>
      <c r="AD1350" t="s">
        <v>11853</v>
      </c>
    </row>
    <row r="1351" spans="1:30">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c r="Q1351" t="s">
        <v>13912</v>
      </c>
      <c r="R1351" t="s">
        <v>11857</v>
      </c>
      <c r="S1351" t="s">
        <v>8541</v>
      </c>
      <c r="T1351">
        <v>3821</v>
      </c>
      <c r="U1351" s="2">
        <v>5257</v>
      </c>
      <c r="V1351" s="1">
        <v>7.6</v>
      </c>
      <c r="W1351">
        <v>11.1</v>
      </c>
      <c r="X1351" s="4">
        <v>2311</v>
      </c>
      <c r="Y1351" t="s">
        <v>11858</v>
      </c>
      <c r="Z1351" t="s">
        <v>11859</v>
      </c>
      <c r="AA1351" t="s">
        <v>11860</v>
      </c>
      <c r="AB1351" t="s">
        <v>11861</v>
      </c>
      <c r="AC1351" t="s">
        <v>11862</v>
      </c>
      <c r="AD1351" t="s">
        <v>11863</v>
      </c>
    </row>
    <row r="1352" spans="1:30">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c r="Q1352" t="s">
        <v>13913</v>
      </c>
      <c r="R1352" t="s">
        <v>11867</v>
      </c>
      <c r="S1352" t="s">
        <v>8721</v>
      </c>
      <c r="T1352" s="2">
        <v>6990</v>
      </c>
      <c r="U1352" s="2">
        <v>9090</v>
      </c>
      <c r="V1352" s="1">
        <v>7.37</v>
      </c>
      <c r="W1352">
        <v>10.84</v>
      </c>
      <c r="X1352" s="4">
        <v>588</v>
      </c>
      <c r="Y1352" t="s">
        <v>11868</v>
      </c>
      <c r="Z1352" t="s">
        <v>11869</v>
      </c>
      <c r="AA1352" t="s">
        <v>11870</v>
      </c>
      <c r="AB1352" t="s">
        <v>13914</v>
      </c>
      <c r="AC1352" t="s">
        <v>11872</v>
      </c>
      <c r="AD1352" t="s">
        <v>11873</v>
      </c>
    </row>
    <row r="1353" spans="1:30">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c r="Q1353" t="s">
        <v>13915</v>
      </c>
      <c r="R1353" t="s">
        <v>11877</v>
      </c>
      <c r="S1353" t="s">
        <v>8699</v>
      </c>
      <c r="T1353">
        <v>1555</v>
      </c>
      <c r="U1353" s="2">
        <v>2010</v>
      </c>
      <c r="V1353" s="1">
        <v>7.59</v>
      </c>
      <c r="W1353">
        <v>11.18</v>
      </c>
      <c r="X1353" s="4">
        <v>3271</v>
      </c>
      <c r="Y1353" t="s">
        <v>11878</v>
      </c>
      <c r="Z1353" t="s">
        <v>11879</v>
      </c>
      <c r="AA1353" t="s">
        <v>11880</v>
      </c>
      <c r="AB1353" t="s">
        <v>13916</v>
      </c>
      <c r="AC1353" t="s">
        <v>11882</v>
      </c>
      <c r="AD1353" t="s">
        <v>11883</v>
      </c>
    </row>
    <row r="1354" spans="1:30">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c r="Q1354" t="s">
        <v>11886</v>
      </c>
      <c r="R1354" t="s">
        <v>11887</v>
      </c>
      <c r="S1354" t="s">
        <v>8710</v>
      </c>
      <c r="T1354" s="3">
        <v>5560.19</v>
      </c>
      <c r="U1354" s="2">
        <v>7221.38</v>
      </c>
      <c r="V1354" s="1">
        <v>7.37</v>
      </c>
      <c r="W1354">
        <v>10.84</v>
      </c>
      <c r="X1354" s="4">
        <v>11004</v>
      </c>
      <c r="Y1354" t="s">
        <v>11888</v>
      </c>
      <c r="Z1354" t="s">
        <v>11889</v>
      </c>
      <c r="AA1354" t="s">
        <v>11890</v>
      </c>
      <c r="AB1354" t="s">
        <v>11891</v>
      </c>
      <c r="AC1354" t="s">
        <v>11892</v>
      </c>
      <c r="AD1354" t="s">
        <v>11893</v>
      </c>
    </row>
    <row r="1355" spans="1:30">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c r="Q1355" t="s">
        <v>11896</v>
      </c>
      <c r="R1355" t="s">
        <v>11897</v>
      </c>
      <c r="S1355" t="s">
        <v>8773</v>
      </c>
      <c r="T1355" s="2">
        <v>25099</v>
      </c>
      <c r="U1355" s="2">
        <v>33299</v>
      </c>
      <c r="V1355" s="1">
        <v>7.91</v>
      </c>
      <c r="W1355">
        <v>11.62</v>
      </c>
      <c r="X1355" s="4">
        <v>3195</v>
      </c>
      <c r="Y1355" t="s">
        <v>11898</v>
      </c>
      <c r="Z1355" t="s">
        <v>11899</v>
      </c>
      <c r="AA1355" t="s">
        <v>11900</v>
      </c>
      <c r="AB1355" t="s">
        <v>11901</v>
      </c>
      <c r="AC1355" t="s">
        <v>11902</v>
      </c>
      <c r="AD1355" t="s">
        <v>11903</v>
      </c>
    </row>
    <row r="1356" spans="1:30">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c r="Q1356" t="s">
        <v>11906</v>
      </c>
      <c r="R1356" t="s">
        <v>11907</v>
      </c>
      <c r="S1356" t="s">
        <v>11908</v>
      </c>
      <c r="T1356" s="2">
        <v>108990</v>
      </c>
      <c r="U1356" s="2">
        <v>141990</v>
      </c>
      <c r="V1356" s="1">
        <v>8.17</v>
      </c>
      <c r="W1356">
        <v>12.04</v>
      </c>
      <c r="X1356" s="4">
        <v>3231</v>
      </c>
      <c r="Y1356" t="s">
        <v>11909</v>
      </c>
      <c r="Z1356" t="s">
        <v>11910</v>
      </c>
      <c r="AA1356" t="s">
        <v>11911</v>
      </c>
      <c r="AB1356" t="s">
        <v>11912</v>
      </c>
      <c r="AC1356" t="s">
        <v>11913</v>
      </c>
      <c r="AD1356" t="s">
        <v>11914</v>
      </c>
    </row>
    <row r="1357" spans="1:30">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c r="Q1357" t="s">
        <v>11917</v>
      </c>
      <c r="R1357" t="s">
        <v>11918</v>
      </c>
      <c r="S1357" t="s">
        <v>9633</v>
      </c>
      <c r="T1357">
        <v>-408.5</v>
      </c>
      <c r="U1357">
        <v>-737.3</v>
      </c>
      <c r="V1357" s="1">
        <v>-1066.0999999999999</v>
      </c>
      <c r="W1357">
        <v>-1394.9</v>
      </c>
      <c r="X1357" s="4">
        <v>3246</v>
      </c>
      <c r="Y1357" t="s">
        <v>11919</v>
      </c>
      <c r="Z1357" t="s">
        <v>11920</v>
      </c>
      <c r="AA1357" t="s">
        <v>11921</v>
      </c>
      <c r="AB1357" t="s">
        <v>11922</v>
      </c>
      <c r="AC1357" t="s">
        <v>11923</v>
      </c>
      <c r="AD1357" t="s">
        <v>11924</v>
      </c>
    </row>
    <row r="1358" spans="1:30">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c r="Q1358" t="s">
        <v>11927</v>
      </c>
      <c r="R1358" t="s">
        <v>11928</v>
      </c>
      <c r="S1358" t="s">
        <v>9284</v>
      </c>
      <c r="T1358">
        <v>-77.67</v>
      </c>
      <c r="U1358">
        <v>-155.14400000000001</v>
      </c>
      <c r="V1358" s="1">
        <v>-232.61799999999999</v>
      </c>
      <c r="W1358">
        <v>-310.09199999999998</v>
      </c>
      <c r="X1358" s="4">
        <v>24</v>
      </c>
      <c r="Y1358" t="s">
        <v>11929</v>
      </c>
      <c r="Z1358" t="s">
        <v>11930</v>
      </c>
      <c r="AA1358" t="s">
        <v>11931</v>
      </c>
      <c r="AB1358" t="s">
        <v>11932</v>
      </c>
      <c r="AC1358" t="s">
        <v>11933</v>
      </c>
      <c r="AD1358" t="s">
        <v>11934</v>
      </c>
    </row>
    <row r="1359" spans="1:30">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c r="Q1359" t="s">
        <v>11937</v>
      </c>
      <c r="R1359" t="s">
        <v>11938</v>
      </c>
      <c r="S1359" t="s">
        <v>8647</v>
      </c>
      <c r="T1359">
        <v>2301</v>
      </c>
      <c r="U1359" s="2">
        <v>3103</v>
      </c>
      <c r="V1359" s="1">
        <v>7.06</v>
      </c>
      <c r="W1359">
        <v>10.32</v>
      </c>
      <c r="X1359" s="4">
        <v>144</v>
      </c>
      <c r="Y1359" t="s">
        <v>11939</v>
      </c>
      <c r="Z1359" t="s">
        <v>11940</v>
      </c>
      <c r="AA1359" t="s">
        <v>11941</v>
      </c>
      <c r="AB1359" t="s">
        <v>11942</v>
      </c>
      <c r="AC1359" t="s">
        <v>11943</v>
      </c>
      <c r="AD1359" t="s">
        <v>11944</v>
      </c>
    </row>
    <row r="1360" spans="1:30">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c r="Q1360" t="s">
        <v>11947</v>
      </c>
      <c r="R1360" t="s">
        <v>11948</v>
      </c>
      <c r="S1360" t="s">
        <v>11949</v>
      </c>
      <c r="T1360">
        <v>-339.46</v>
      </c>
      <c r="U1360">
        <v>-619.202</v>
      </c>
      <c r="V1360" s="1">
        <v>-898.94399999999996</v>
      </c>
      <c r="W1360">
        <v>-1178.6859999999999</v>
      </c>
      <c r="X1360" s="4">
        <v>2280</v>
      </c>
      <c r="Y1360" t="s">
        <v>11950</v>
      </c>
      <c r="Z1360" t="s">
        <v>11951</v>
      </c>
      <c r="AA1360" t="s">
        <v>11952</v>
      </c>
      <c r="AB1360" t="s">
        <v>11953</v>
      </c>
      <c r="AC1360" t="s">
        <v>11954</v>
      </c>
      <c r="AD1360" t="s">
        <v>11955</v>
      </c>
    </row>
    <row r="1361" spans="1:30">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c r="Q1361" t="s">
        <v>13917</v>
      </c>
      <c r="R1361" t="s">
        <v>11959</v>
      </c>
      <c r="S1361" t="s">
        <v>9397</v>
      </c>
      <c r="T1361" s="2">
        <v>5799</v>
      </c>
      <c r="U1361" s="2">
        <v>7599</v>
      </c>
      <c r="V1361" s="1">
        <v>6.55</v>
      </c>
      <c r="W1361">
        <v>9.6</v>
      </c>
      <c r="X1361" s="4">
        <v>340</v>
      </c>
      <c r="Y1361" t="s">
        <v>13918</v>
      </c>
      <c r="Z1361" t="s">
        <v>11961</v>
      </c>
      <c r="AA1361" t="s">
        <v>11962</v>
      </c>
      <c r="AB1361" t="s">
        <v>13919</v>
      </c>
      <c r="AC1361" t="s">
        <v>11964</v>
      </c>
      <c r="AD1361" t="s">
        <v>11965</v>
      </c>
    </row>
    <row r="1362" spans="1:30">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c r="Q1362" t="s">
        <v>13920</v>
      </c>
      <c r="R1362" t="s">
        <v>11969</v>
      </c>
      <c r="S1362" t="s">
        <v>8563</v>
      </c>
      <c r="T1362" s="2">
        <v>17130</v>
      </c>
      <c r="U1362" s="2">
        <v>22270</v>
      </c>
      <c r="V1362" s="1">
        <v>7.37</v>
      </c>
      <c r="W1362">
        <v>10.84</v>
      </c>
      <c r="X1362" s="4">
        <v>144</v>
      </c>
      <c r="Y1362" t="s">
        <v>11970</v>
      </c>
      <c r="Z1362" t="s">
        <v>11971</v>
      </c>
      <c r="AA1362" t="s">
        <v>11972</v>
      </c>
      <c r="AB1362" t="s">
        <v>11973</v>
      </c>
      <c r="AC1362" t="s">
        <v>11974</v>
      </c>
      <c r="AD1362" t="s">
        <v>11975</v>
      </c>
    </row>
    <row r="1363" spans="1:30">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c r="Q1363" t="s">
        <v>11978</v>
      </c>
      <c r="R1363" t="s">
        <v>11979</v>
      </c>
      <c r="S1363" t="s">
        <v>8721</v>
      </c>
      <c r="T1363" s="2">
        <v>4899</v>
      </c>
      <c r="U1363" s="2">
        <v>5999</v>
      </c>
      <c r="V1363" s="1">
        <v>7.71</v>
      </c>
      <c r="W1363">
        <v>11.42</v>
      </c>
      <c r="X1363" s="4">
        <v>727</v>
      </c>
      <c r="Y1363" t="s">
        <v>11980</v>
      </c>
      <c r="Z1363" t="s">
        <v>11981</v>
      </c>
      <c r="AA1363" t="s">
        <v>11982</v>
      </c>
      <c r="AB1363" t="s">
        <v>11983</v>
      </c>
      <c r="AC1363" t="s">
        <v>11984</v>
      </c>
      <c r="AD1363" t="s">
        <v>11985</v>
      </c>
    </row>
    <row r="1364" spans="1:30">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c r="Q1364" t="s">
        <v>13921</v>
      </c>
      <c r="R1364" t="s">
        <v>11989</v>
      </c>
      <c r="S1364" t="s">
        <v>11990</v>
      </c>
      <c r="T1364">
        <v>3099</v>
      </c>
      <c r="U1364" s="2">
        <v>4199</v>
      </c>
      <c r="V1364" s="1">
        <v>7.45</v>
      </c>
      <c r="W1364">
        <v>10.9</v>
      </c>
      <c r="X1364" s="4">
        <v>832</v>
      </c>
      <c r="Y1364" t="s">
        <v>11991</v>
      </c>
      <c r="Z1364" t="s">
        <v>11992</v>
      </c>
      <c r="AA1364" t="s">
        <v>11993</v>
      </c>
      <c r="AB1364" t="s">
        <v>13922</v>
      </c>
      <c r="AC1364" t="s">
        <v>11995</v>
      </c>
      <c r="AD1364" t="s">
        <v>11996</v>
      </c>
    </row>
    <row r="1365" spans="1:30">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c r="Q1365" t="s">
        <v>11999</v>
      </c>
      <c r="R1365" t="s">
        <v>12000</v>
      </c>
      <c r="S1365" t="s">
        <v>8563</v>
      </c>
      <c r="T1365" s="2">
        <v>4908</v>
      </c>
      <c r="U1365" s="2">
        <v>6817</v>
      </c>
      <c r="V1365" s="1">
        <v>6.36</v>
      </c>
      <c r="W1365">
        <v>9.2200000000000006</v>
      </c>
      <c r="X1365" s="4">
        <v>57</v>
      </c>
      <c r="Y1365" t="s">
        <v>12001</v>
      </c>
      <c r="Z1365" t="s">
        <v>12002</v>
      </c>
      <c r="AA1365" t="s">
        <v>12003</v>
      </c>
      <c r="AB1365" t="s">
        <v>12004</v>
      </c>
      <c r="AC1365" t="s">
        <v>12005</v>
      </c>
      <c r="AD1365" t="s">
        <v>12006</v>
      </c>
    </row>
    <row r="1366" spans="1:30">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c r="Q1366" t="s">
        <v>13923</v>
      </c>
      <c r="R1366" t="s">
        <v>12010</v>
      </c>
      <c r="S1366" t="s">
        <v>8585</v>
      </c>
      <c r="T1366">
        <v>-143.245</v>
      </c>
      <c r="U1366">
        <v>-290.39400000000001</v>
      </c>
      <c r="V1366" s="1">
        <v>-437.54300000000001</v>
      </c>
      <c r="W1366">
        <v>-584.69200000000001</v>
      </c>
      <c r="X1366" s="4">
        <v>1644</v>
      </c>
      <c r="Y1366" t="s">
        <v>12011</v>
      </c>
      <c r="Z1366" t="s">
        <v>12012</v>
      </c>
      <c r="AA1366" t="s">
        <v>12013</v>
      </c>
      <c r="AB1366" t="s">
        <v>12014</v>
      </c>
      <c r="AC1366" t="s">
        <v>12015</v>
      </c>
      <c r="AD1366" t="s">
        <v>12016</v>
      </c>
    </row>
    <row r="1367" spans="1:30">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c r="Q1367" t="s">
        <v>12019</v>
      </c>
      <c r="R1367" t="s">
        <v>12020</v>
      </c>
      <c r="S1367" t="s">
        <v>8762</v>
      </c>
      <c r="T1367">
        <v>3519</v>
      </c>
      <c r="U1367" s="2">
        <v>5039</v>
      </c>
      <c r="V1367" s="1">
        <v>6.04</v>
      </c>
      <c r="W1367">
        <v>8.68</v>
      </c>
      <c r="X1367" s="4">
        <v>1066</v>
      </c>
      <c r="Y1367" t="s">
        <v>12021</v>
      </c>
      <c r="Z1367" t="s">
        <v>12022</v>
      </c>
      <c r="AA1367" t="s">
        <v>12023</v>
      </c>
      <c r="AB1367" t="s">
        <v>12024</v>
      </c>
      <c r="AC1367" t="s">
        <v>12025</v>
      </c>
      <c r="AD1367" t="s">
        <v>12026</v>
      </c>
    </row>
    <row r="1368" spans="1:30">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c r="Q1368" t="s">
        <v>12029</v>
      </c>
      <c r="R1368" t="s">
        <v>12030</v>
      </c>
      <c r="S1368" t="s">
        <v>8721</v>
      </c>
      <c r="T1368" s="2">
        <v>6749</v>
      </c>
      <c r="U1368" s="2">
        <v>8649</v>
      </c>
      <c r="V1368" s="1">
        <v>8.01</v>
      </c>
      <c r="W1368">
        <v>11.82</v>
      </c>
      <c r="X1368" s="4">
        <v>7968</v>
      </c>
      <c r="Y1368" t="s">
        <v>12031</v>
      </c>
      <c r="Z1368" t="s">
        <v>12032</v>
      </c>
      <c r="AA1368" t="s">
        <v>12033</v>
      </c>
      <c r="AB1368" t="s">
        <v>13924</v>
      </c>
      <c r="AC1368" t="s">
        <v>12035</v>
      </c>
      <c r="AD1368" t="s">
        <v>12036</v>
      </c>
    </row>
    <row r="1369" spans="1:30">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c r="Q1369" t="s">
        <v>12039</v>
      </c>
      <c r="R1369" t="s">
        <v>12040</v>
      </c>
      <c r="S1369" t="s">
        <v>8844</v>
      </c>
      <c r="T1369">
        <v>-163.53</v>
      </c>
      <c r="U1369">
        <v>-313.85599999999999</v>
      </c>
      <c r="V1369" s="1">
        <v>-464.18200000000002</v>
      </c>
      <c r="W1369">
        <v>-614.50800000000004</v>
      </c>
      <c r="X1369" s="4">
        <v>3195</v>
      </c>
      <c r="Y1369" t="s">
        <v>12041</v>
      </c>
      <c r="Z1369" t="s">
        <v>12042</v>
      </c>
      <c r="AA1369" t="s">
        <v>12043</v>
      </c>
      <c r="AB1369" t="s">
        <v>12044</v>
      </c>
      <c r="AC1369" t="s">
        <v>12045</v>
      </c>
      <c r="AD1369" t="s">
        <v>12046</v>
      </c>
    </row>
    <row r="1370" spans="1:30">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c r="Q1370" t="s">
        <v>12049</v>
      </c>
      <c r="R1370" t="s">
        <v>12050</v>
      </c>
      <c r="S1370" t="s">
        <v>9612</v>
      </c>
      <c r="T1370">
        <v>-142.19499999999999</v>
      </c>
      <c r="U1370">
        <v>-278.72399999999999</v>
      </c>
      <c r="V1370" s="1">
        <v>-415.25299999999999</v>
      </c>
      <c r="W1370">
        <v>-551.78200000000004</v>
      </c>
      <c r="X1370" s="4">
        <v>1456</v>
      </c>
      <c r="Y1370" t="s">
        <v>12051</v>
      </c>
      <c r="Z1370" t="s">
        <v>12052</v>
      </c>
      <c r="AA1370" t="s">
        <v>12053</v>
      </c>
      <c r="AB1370" t="s">
        <v>12054</v>
      </c>
      <c r="AC1370" t="s">
        <v>12055</v>
      </c>
      <c r="AD1370" t="s">
        <v>12056</v>
      </c>
    </row>
    <row r="1371" spans="1:30">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c r="Q1371" t="s">
        <v>13925</v>
      </c>
      <c r="R1371" t="s">
        <v>12060</v>
      </c>
      <c r="S1371" t="s">
        <v>12061</v>
      </c>
      <c r="T1371">
        <v>1999</v>
      </c>
      <c r="U1371" s="2">
        <v>2699</v>
      </c>
      <c r="V1371" s="1">
        <v>7.86</v>
      </c>
      <c r="W1371">
        <v>11.52</v>
      </c>
      <c r="X1371" s="4">
        <v>590</v>
      </c>
      <c r="Y1371" t="s">
        <v>12062</v>
      </c>
      <c r="Z1371" t="s">
        <v>12063</v>
      </c>
      <c r="AA1371" t="s">
        <v>12064</v>
      </c>
      <c r="AB1371" t="s">
        <v>12065</v>
      </c>
      <c r="AC1371" t="s">
        <v>12066</v>
      </c>
      <c r="AD1371" t="s">
        <v>12067</v>
      </c>
    </row>
    <row r="1372" spans="1:30">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c r="Q1372" t="s">
        <v>12070</v>
      </c>
      <c r="R1372" t="s">
        <v>12071</v>
      </c>
      <c r="S1372" t="s">
        <v>9633</v>
      </c>
      <c r="T1372">
        <v>-244.95</v>
      </c>
      <c r="U1372">
        <v>-493.21</v>
      </c>
      <c r="V1372" s="1">
        <v>-741.47</v>
      </c>
      <c r="W1372">
        <v>-989.73</v>
      </c>
      <c r="X1372" s="4">
        <v>1436</v>
      </c>
      <c r="Y1372" t="s">
        <v>12072</v>
      </c>
      <c r="Z1372" t="s">
        <v>12073</v>
      </c>
      <c r="AA1372" t="s">
        <v>12074</v>
      </c>
      <c r="AB1372" t="s">
        <v>12075</v>
      </c>
      <c r="AC1372" t="s">
        <v>12076</v>
      </c>
      <c r="AD1372" t="s">
        <v>12077</v>
      </c>
    </row>
    <row r="1373" spans="1:30">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c r="Q1373" t="s">
        <v>12080</v>
      </c>
      <c r="R1373" t="s">
        <v>12081</v>
      </c>
      <c r="S1373" t="s">
        <v>8699</v>
      </c>
      <c r="T1373">
        <v>1531</v>
      </c>
      <c r="U1373" s="2">
        <v>1872</v>
      </c>
      <c r="V1373" s="1">
        <v>8.11</v>
      </c>
      <c r="W1373">
        <v>12.02</v>
      </c>
      <c r="X1373" s="4">
        <v>4184</v>
      </c>
      <c r="Y1373" t="s">
        <v>13926</v>
      </c>
      <c r="Z1373" t="s">
        <v>12083</v>
      </c>
      <c r="AA1373" t="s">
        <v>12084</v>
      </c>
      <c r="AB1373" t="s">
        <v>13927</v>
      </c>
      <c r="AC1373" t="s">
        <v>12086</v>
      </c>
      <c r="AD1373" t="s">
        <v>12087</v>
      </c>
    </row>
    <row r="1374" spans="1:30">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c r="Q1374" t="s">
        <v>12090</v>
      </c>
      <c r="R1374" t="s">
        <v>12091</v>
      </c>
      <c r="S1374" t="s">
        <v>9612</v>
      </c>
      <c r="T1374">
        <v>-120.21</v>
      </c>
      <c r="U1374">
        <v>-233.642</v>
      </c>
      <c r="V1374" s="1">
        <v>-347.07400000000001</v>
      </c>
      <c r="W1374">
        <v>-460.50599999999997</v>
      </c>
      <c r="X1374" s="4">
        <v>693</v>
      </c>
      <c r="Y1374" t="s">
        <v>12092</v>
      </c>
      <c r="Z1374" t="s">
        <v>12093</v>
      </c>
      <c r="AA1374" t="s">
        <v>12094</v>
      </c>
      <c r="AB1374" t="s">
        <v>12095</v>
      </c>
      <c r="AC1374" t="s">
        <v>12096</v>
      </c>
      <c r="AD1374" t="s">
        <v>12097</v>
      </c>
    </row>
    <row r="1375" spans="1:30">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c r="Q1375" t="s">
        <v>13928</v>
      </c>
      <c r="R1375" t="s">
        <v>13929</v>
      </c>
      <c r="S1375" t="s">
        <v>9633</v>
      </c>
      <c r="T1375">
        <v>-88.254999999999896</v>
      </c>
      <c r="U1375">
        <v>-202.416</v>
      </c>
      <c r="V1375" s="1">
        <v>-316.577</v>
      </c>
      <c r="W1375">
        <v>-430.738</v>
      </c>
      <c r="X1375" s="4">
        <v>1306</v>
      </c>
      <c r="Y1375" t="s">
        <v>12102</v>
      </c>
      <c r="Z1375" t="s">
        <v>12103</v>
      </c>
      <c r="AA1375" t="s">
        <v>12104</v>
      </c>
      <c r="AB1375" t="s">
        <v>12105</v>
      </c>
      <c r="AC1375" t="s">
        <v>12106</v>
      </c>
      <c r="AD1375" t="s">
        <v>12107</v>
      </c>
    </row>
    <row r="1376" spans="1:30">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c r="Q1376" t="s">
        <v>12110</v>
      </c>
      <c r="R1376" t="s">
        <v>12111</v>
      </c>
      <c r="S1376" t="s">
        <v>8563</v>
      </c>
      <c r="T1376">
        <v>-385.59</v>
      </c>
      <c r="U1376">
        <v>-717.87800000000004</v>
      </c>
      <c r="V1376" s="1">
        <v>-1050.1659999999999</v>
      </c>
      <c r="W1376">
        <v>-1382.454</v>
      </c>
      <c r="X1376" s="4">
        <v>8</v>
      </c>
      <c r="Y1376" t="s">
        <v>12112</v>
      </c>
      <c r="Z1376" t="s">
        <v>12113</v>
      </c>
      <c r="AA1376" t="s">
        <v>12114</v>
      </c>
      <c r="AB1376" t="s">
        <v>13930</v>
      </c>
      <c r="AC1376" t="s">
        <v>12116</v>
      </c>
      <c r="AD1376" t="s">
        <v>12117</v>
      </c>
    </row>
    <row r="1377" spans="1:30">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c r="Q1377" t="s">
        <v>12120</v>
      </c>
      <c r="R1377" t="s">
        <v>12121</v>
      </c>
      <c r="S1377" t="s">
        <v>12122</v>
      </c>
      <c r="T1377">
        <v>-134.9</v>
      </c>
      <c r="U1377">
        <v>-287.14999999999998</v>
      </c>
      <c r="V1377" s="1">
        <v>-439.4</v>
      </c>
      <c r="W1377">
        <v>-591.65</v>
      </c>
      <c r="X1377" s="4">
        <v>2326</v>
      </c>
      <c r="Y1377" t="s">
        <v>12123</v>
      </c>
      <c r="Z1377" t="s">
        <v>12124</v>
      </c>
      <c r="AA1377" t="s">
        <v>12125</v>
      </c>
      <c r="AB1377" t="s">
        <v>12126</v>
      </c>
      <c r="AC1377" t="s">
        <v>12127</v>
      </c>
      <c r="AD1377" t="s">
        <v>12128</v>
      </c>
    </row>
    <row r="1378" spans="1:30">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c r="Q1378" t="s">
        <v>12131</v>
      </c>
      <c r="R1378" t="s">
        <v>12132</v>
      </c>
      <c r="S1378" t="s">
        <v>9633</v>
      </c>
      <c r="T1378">
        <v>2783</v>
      </c>
      <c r="U1378" s="2">
        <v>4067</v>
      </c>
      <c r="V1378" s="1">
        <v>6.94</v>
      </c>
      <c r="W1378">
        <v>9.98</v>
      </c>
      <c r="X1378" s="4">
        <v>1004</v>
      </c>
      <c r="Y1378" t="s">
        <v>12133</v>
      </c>
      <c r="Z1378" t="s">
        <v>12134</v>
      </c>
      <c r="AA1378" t="s">
        <v>12135</v>
      </c>
      <c r="AB1378" t="s">
        <v>12136</v>
      </c>
      <c r="AC1378" t="s">
        <v>12137</v>
      </c>
      <c r="AD1378" t="s">
        <v>12138</v>
      </c>
    </row>
    <row r="1379" spans="1:30">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c r="Q1379" t="s">
        <v>12141</v>
      </c>
      <c r="R1379" t="s">
        <v>12142</v>
      </c>
      <c r="S1379" t="s">
        <v>8699</v>
      </c>
      <c r="T1379">
        <v>1701</v>
      </c>
      <c r="U1379" s="2">
        <v>2107</v>
      </c>
      <c r="V1379" s="1">
        <v>8.2899999999999991</v>
      </c>
      <c r="W1379">
        <v>12.28</v>
      </c>
      <c r="X1379" s="4">
        <v>6400</v>
      </c>
      <c r="Y1379" t="s">
        <v>12143</v>
      </c>
      <c r="Z1379" t="s">
        <v>12144</v>
      </c>
      <c r="AA1379" t="s">
        <v>12145</v>
      </c>
      <c r="AB1379" t="s">
        <v>13931</v>
      </c>
      <c r="AC1379" t="s">
        <v>12147</v>
      </c>
      <c r="AD1379" t="s">
        <v>12148</v>
      </c>
    </row>
    <row r="1380" spans="1:30">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c r="Q1380" t="s">
        <v>13932</v>
      </c>
      <c r="R1380" t="s">
        <v>12152</v>
      </c>
      <c r="S1380" t="s">
        <v>8721</v>
      </c>
      <c r="T1380" s="2">
        <v>8549</v>
      </c>
      <c r="U1380" s="2">
        <v>12099</v>
      </c>
      <c r="V1380" s="1">
        <v>6.49</v>
      </c>
      <c r="W1380">
        <v>9.3800000000000008</v>
      </c>
      <c r="X1380" s="4">
        <v>63</v>
      </c>
      <c r="Y1380" t="s">
        <v>12153</v>
      </c>
      <c r="Z1380" t="s">
        <v>12154</v>
      </c>
      <c r="AA1380" t="s">
        <v>12155</v>
      </c>
      <c r="AB1380" t="s">
        <v>12156</v>
      </c>
      <c r="AC1380" t="s">
        <v>12157</v>
      </c>
      <c r="AD1380" t="s">
        <v>12158</v>
      </c>
    </row>
    <row r="1381" spans="1:30">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c r="Q1381" t="s">
        <v>13933</v>
      </c>
      <c r="R1381" t="s">
        <v>12162</v>
      </c>
      <c r="S1381" t="s">
        <v>8721</v>
      </c>
      <c r="T1381" s="2">
        <v>3910</v>
      </c>
      <c r="U1381" s="2">
        <v>5270</v>
      </c>
      <c r="V1381" s="1">
        <v>7.07</v>
      </c>
      <c r="W1381">
        <v>10.34</v>
      </c>
      <c r="X1381" s="4">
        <v>1181</v>
      </c>
      <c r="Y1381" t="s">
        <v>12163</v>
      </c>
      <c r="Z1381" t="s">
        <v>12164</v>
      </c>
      <c r="AA1381" t="s">
        <v>12165</v>
      </c>
      <c r="AB1381" t="s">
        <v>12166</v>
      </c>
      <c r="AC1381" t="s">
        <v>12167</v>
      </c>
      <c r="AD1381" t="s">
        <v>12168</v>
      </c>
    </row>
    <row r="1382" spans="1:30">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c r="Q1382" t="s">
        <v>12171</v>
      </c>
      <c r="R1382" t="s">
        <v>12172</v>
      </c>
      <c r="S1382" t="s">
        <v>10094</v>
      </c>
      <c r="T1382" s="2">
        <v>2101</v>
      </c>
      <c r="U1382" s="2">
        <v>2252</v>
      </c>
      <c r="V1382" s="1">
        <v>7.72</v>
      </c>
      <c r="W1382">
        <v>11.54</v>
      </c>
      <c r="X1382" s="4">
        <v>1888</v>
      </c>
      <c r="Y1382" t="s">
        <v>12173</v>
      </c>
      <c r="Z1382" t="s">
        <v>12174</v>
      </c>
      <c r="AA1382" t="s">
        <v>12175</v>
      </c>
      <c r="AB1382" t="s">
        <v>13934</v>
      </c>
      <c r="AC1382" t="s">
        <v>12177</v>
      </c>
      <c r="AD1382" t="s">
        <v>12178</v>
      </c>
    </row>
    <row r="1383" spans="1:30">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c r="Q1383" t="s">
        <v>13935</v>
      </c>
      <c r="R1383" t="s">
        <v>12182</v>
      </c>
      <c r="S1383" t="s">
        <v>8710</v>
      </c>
      <c r="T1383" s="2">
        <v>10836</v>
      </c>
      <c r="U1383" s="2">
        <v>13194</v>
      </c>
      <c r="V1383" s="1">
        <v>8.92</v>
      </c>
      <c r="W1383">
        <v>13.24</v>
      </c>
      <c r="X1383" s="4">
        <v>6550</v>
      </c>
      <c r="Y1383" t="s">
        <v>12183</v>
      </c>
      <c r="Z1383" t="s">
        <v>12184</v>
      </c>
      <c r="AA1383" t="s">
        <v>12185</v>
      </c>
      <c r="AB1383" t="s">
        <v>12186</v>
      </c>
      <c r="AC1383" t="s">
        <v>12187</v>
      </c>
      <c r="AD1383" t="s">
        <v>12188</v>
      </c>
    </row>
    <row r="1384" spans="1:30">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c r="Q1384" t="s">
        <v>12191</v>
      </c>
      <c r="R1384" t="s">
        <v>12192</v>
      </c>
      <c r="S1384" t="s">
        <v>8710</v>
      </c>
      <c r="T1384" s="2">
        <v>4799</v>
      </c>
      <c r="U1384" s="2">
        <v>6299</v>
      </c>
      <c r="V1384" s="1">
        <v>7.15</v>
      </c>
      <c r="W1384">
        <v>10.5</v>
      </c>
      <c r="X1384" s="4">
        <v>1846</v>
      </c>
      <c r="Y1384" t="s">
        <v>12193</v>
      </c>
      <c r="Z1384" t="s">
        <v>12194</v>
      </c>
      <c r="AA1384" t="s">
        <v>12195</v>
      </c>
      <c r="AB1384" t="s">
        <v>12196</v>
      </c>
      <c r="AC1384" t="s">
        <v>12197</v>
      </c>
      <c r="AD1384" t="s">
        <v>12198</v>
      </c>
    </row>
    <row r="1385" spans="1:30">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c r="Q1385" t="s">
        <v>13936</v>
      </c>
      <c r="R1385" t="s">
        <v>12202</v>
      </c>
      <c r="S1385" t="s">
        <v>8710</v>
      </c>
      <c r="T1385" s="2">
        <v>5591</v>
      </c>
      <c r="U1385" s="2">
        <v>7287</v>
      </c>
      <c r="V1385" s="1">
        <v>7.36</v>
      </c>
      <c r="W1385">
        <v>10.82</v>
      </c>
      <c r="X1385" s="4">
        <v>1085</v>
      </c>
      <c r="Y1385" t="s">
        <v>12203</v>
      </c>
      <c r="Z1385" t="s">
        <v>12204</v>
      </c>
      <c r="AA1385" t="s">
        <v>12205</v>
      </c>
      <c r="AB1385" t="s">
        <v>12206</v>
      </c>
      <c r="AC1385" t="s">
        <v>12207</v>
      </c>
      <c r="AD1385" t="s">
        <v>12208</v>
      </c>
    </row>
    <row r="1386" spans="1:30">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c r="Q1386" t="s">
        <v>12211</v>
      </c>
      <c r="R1386" t="s">
        <v>12212</v>
      </c>
      <c r="S1386" t="s">
        <v>9695</v>
      </c>
      <c r="T1386" s="2">
        <v>7305</v>
      </c>
      <c r="U1386" s="2">
        <v>9115</v>
      </c>
      <c r="V1386" s="1">
        <v>7.87</v>
      </c>
      <c r="W1386">
        <v>11.64</v>
      </c>
      <c r="X1386" s="4">
        <v>290</v>
      </c>
      <c r="Y1386" t="s">
        <v>12213</v>
      </c>
      <c r="Z1386" t="s">
        <v>12214</v>
      </c>
      <c r="AA1386" t="s">
        <v>12215</v>
      </c>
      <c r="AB1386" t="s">
        <v>12216</v>
      </c>
      <c r="AC1386" t="s">
        <v>12217</v>
      </c>
      <c r="AD1386" t="s">
        <v>12218</v>
      </c>
    </row>
    <row r="1387" spans="1:30">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c r="Q1387" t="s">
        <v>12221</v>
      </c>
      <c r="R1387" t="s">
        <v>12222</v>
      </c>
      <c r="S1387" t="s">
        <v>8938</v>
      </c>
      <c r="T1387">
        <v>-320.72500000000002</v>
      </c>
      <c r="U1387">
        <v>-614.21</v>
      </c>
      <c r="V1387" s="1">
        <v>-907.69500000000005</v>
      </c>
      <c r="W1387">
        <v>-1201.18</v>
      </c>
      <c r="X1387" s="4">
        <v>4</v>
      </c>
      <c r="Y1387" t="s">
        <v>12223</v>
      </c>
      <c r="Z1387" t="s">
        <v>12224</v>
      </c>
      <c r="AA1387" t="s">
        <v>12225</v>
      </c>
      <c r="AB1387" t="s">
        <v>12226</v>
      </c>
      <c r="AC1387" t="s">
        <v>12227</v>
      </c>
      <c r="AD1387" t="s">
        <v>12228</v>
      </c>
    </row>
    <row r="1388" spans="1:30">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c r="Q1388" t="s">
        <v>13937</v>
      </c>
      <c r="R1388" t="s">
        <v>12232</v>
      </c>
      <c r="S1388" t="s">
        <v>10420</v>
      </c>
      <c r="T1388" s="2">
        <v>9391</v>
      </c>
      <c r="U1388" s="2">
        <v>9787</v>
      </c>
      <c r="V1388" s="1">
        <v>8.76</v>
      </c>
      <c r="W1388">
        <v>13.12</v>
      </c>
      <c r="X1388" s="4">
        <v>9734</v>
      </c>
      <c r="Y1388" t="s">
        <v>12233</v>
      </c>
      <c r="Z1388" t="s">
        <v>12234</v>
      </c>
      <c r="AA1388" t="s">
        <v>12235</v>
      </c>
      <c r="AB1388" t="s">
        <v>12236</v>
      </c>
      <c r="AC1388" t="s">
        <v>12237</v>
      </c>
      <c r="AD1388" t="s">
        <v>12238</v>
      </c>
    </row>
    <row r="1389" spans="1:30">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c r="Q1389" t="s">
        <v>12241</v>
      </c>
      <c r="R1389" t="s">
        <v>12242</v>
      </c>
      <c r="S1389" t="s">
        <v>8699</v>
      </c>
      <c r="T1389" s="2">
        <v>2088</v>
      </c>
      <c r="U1389" s="2">
        <v>2577</v>
      </c>
      <c r="V1389" s="1">
        <v>8.2899999999999991</v>
      </c>
      <c r="W1389">
        <v>12.28</v>
      </c>
      <c r="X1389" s="4">
        <v>4022</v>
      </c>
      <c r="Y1389" t="s">
        <v>12243</v>
      </c>
      <c r="Z1389" t="s">
        <v>12244</v>
      </c>
      <c r="AA1389" t="s">
        <v>12245</v>
      </c>
      <c r="AB1389" t="s">
        <v>13938</v>
      </c>
      <c r="AC1389" t="s">
        <v>12247</v>
      </c>
      <c r="AD1389" t="s">
        <v>12248</v>
      </c>
    </row>
    <row r="1390" spans="1:30">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c r="Q1390" t="s">
        <v>13939</v>
      </c>
      <c r="R1390" t="s">
        <v>12252</v>
      </c>
      <c r="S1390" t="s">
        <v>8721</v>
      </c>
      <c r="T1390" s="2">
        <v>5501</v>
      </c>
      <c r="U1390" s="2">
        <v>7502</v>
      </c>
      <c r="V1390" s="1">
        <v>8.83</v>
      </c>
      <c r="W1390">
        <v>12.96</v>
      </c>
      <c r="X1390" s="4">
        <v>2591</v>
      </c>
      <c r="Y1390" t="s">
        <v>12253</v>
      </c>
      <c r="Z1390" t="s">
        <v>12254</v>
      </c>
      <c r="AA1390" t="s">
        <v>12255</v>
      </c>
      <c r="AB1390" t="s">
        <v>12256</v>
      </c>
      <c r="AC1390" t="s">
        <v>12257</v>
      </c>
      <c r="AD1390" t="s">
        <v>12258</v>
      </c>
    </row>
    <row r="1391" spans="1:30">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c r="Q1391" t="s">
        <v>12261</v>
      </c>
      <c r="R1391" t="s">
        <v>12262</v>
      </c>
      <c r="S1391" t="s">
        <v>8585</v>
      </c>
      <c r="T1391">
        <v>3239</v>
      </c>
      <c r="U1391" s="2">
        <v>4479</v>
      </c>
      <c r="V1391" s="1">
        <v>7.98</v>
      </c>
      <c r="W1391">
        <v>11.66</v>
      </c>
      <c r="X1391" s="4">
        <v>532</v>
      </c>
      <c r="Y1391" t="s">
        <v>12263</v>
      </c>
      <c r="Z1391" t="s">
        <v>12264</v>
      </c>
      <c r="AA1391" t="s">
        <v>12265</v>
      </c>
      <c r="AB1391" t="s">
        <v>12266</v>
      </c>
      <c r="AC1391" t="s">
        <v>12267</v>
      </c>
      <c r="AD1391" t="s">
        <v>12268</v>
      </c>
    </row>
    <row r="1392" spans="1:30">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c r="Q1392" t="s">
        <v>12271</v>
      </c>
      <c r="R1392" t="s">
        <v>12272</v>
      </c>
      <c r="S1392" t="s">
        <v>8969</v>
      </c>
      <c r="T1392" s="2">
        <v>3729</v>
      </c>
      <c r="U1392" s="2">
        <v>4259</v>
      </c>
      <c r="V1392" s="1">
        <v>7.63</v>
      </c>
      <c r="W1392">
        <v>11.36</v>
      </c>
      <c r="X1392" s="4">
        <v>260</v>
      </c>
      <c r="Y1392" t="s">
        <v>12273</v>
      </c>
      <c r="Z1392" t="s">
        <v>12274</v>
      </c>
      <c r="AA1392" t="s">
        <v>12275</v>
      </c>
      <c r="AB1392" t="s">
        <v>12276</v>
      </c>
      <c r="AC1392" t="s">
        <v>12277</v>
      </c>
      <c r="AD1392" t="s">
        <v>12278</v>
      </c>
    </row>
    <row r="1393" spans="1:30">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c r="Q1393" t="s">
        <v>12281</v>
      </c>
      <c r="R1393" t="s">
        <v>12282</v>
      </c>
      <c r="S1393" t="s">
        <v>9061</v>
      </c>
      <c r="T1393">
        <v>1671</v>
      </c>
      <c r="U1393" s="2">
        <v>2042</v>
      </c>
      <c r="V1393" s="1">
        <v>7.51</v>
      </c>
      <c r="W1393">
        <v>11.12</v>
      </c>
      <c r="X1393" s="4">
        <v>1672</v>
      </c>
      <c r="Y1393" t="s">
        <v>12283</v>
      </c>
      <c r="Z1393" t="s">
        <v>12284</v>
      </c>
      <c r="AA1393" t="s">
        <v>12285</v>
      </c>
      <c r="AB1393" t="s">
        <v>12286</v>
      </c>
      <c r="AC1393" t="s">
        <v>12287</v>
      </c>
      <c r="AD1393" t="s">
        <v>12288</v>
      </c>
    </row>
    <row r="1394" spans="1:30">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c r="Q1394" t="s">
        <v>13940</v>
      </c>
      <c r="R1394" t="s">
        <v>12292</v>
      </c>
      <c r="S1394" t="s">
        <v>8886</v>
      </c>
      <c r="T1394">
        <v>-95.55</v>
      </c>
      <c r="U1394">
        <v>-193.99</v>
      </c>
      <c r="V1394" s="1">
        <v>-292.43</v>
      </c>
      <c r="W1394">
        <v>-390.87</v>
      </c>
      <c r="X1394" s="4">
        <v>7945</v>
      </c>
      <c r="Y1394" t="s">
        <v>12293</v>
      </c>
      <c r="Z1394" t="s">
        <v>12294</v>
      </c>
      <c r="AA1394" t="s">
        <v>12295</v>
      </c>
      <c r="AB1394" t="s">
        <v>13941</v>
      </c>
      <c r="AC1394" t="s">
        <v>12297</v>
      </c>
      <c r="AD1394" t="s">
        <v>12298</v>
      </c>
    </row>
    <row r="1395" spans="1:30">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c r="Q1395" t="s">
        <v>13942</v>
      </c>
      <c r="R1395" t="s">
        <v>12302</v>
      </c>
      <c r="S1395" t="s">
        <v>8574</v>
      </c>
      <c r="T1395">
        <v>-135.73500000000001</v>
      </c>
      <c r="U1395">
        <v>-278.23200000000003</v>
      </c>
      <c r="V1395" s="1">
        <v>-420.72899999999998</v>
      </c>
      <c r="W1395">
        <v>-563.226</v>
      </c>
      <c r="X1395" s="4">
        <v>1367</v>
      </c>
      <c r="Y1395" t="s">
        <v>12303</v>
      </c>
      <c r="Z1395" t="s">
        <v>12304</v>
      </c>
      <c r="AA1395" t="s">
        <v>12305</v>
      </c>
      <c r="AB1395" t="s">
        <v>12306</v>
      </c>
      <c r="AC1395" t="s">
        <v>12307</v>
      </c>
      <c r="AD1395" t="s">
        <v>12308</v>
      </c>
    </row>
    <row r="1396" spans="1:30">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c r="Q1396" t="s">
        <v>12311</v>
      </c>
      <c r="R1396" t="s">
        <v>12312</v>
      </c>
      <c r="S1396" t="s">
        <v>8688</v>
      </c>
      <c r="T1396">
        <v>-270.27499999999998</v>
      </c>
      <c r="U1396">
        <v>-533.63</v>
      </c>
      <c r="V1396" s="1">
        <v>-796.98500000000001</v>
      </c>
      <c r="W1396">
        <v>-1060.3399999999999</v>
      </c>
      <c r="X1396" s="4">
        <v>1313</v>
      </c>
      <c r="Y1396" t="s">
        <v>12313</v>
      </c>
      <c r="Z1396" t="s">
        <v>12314</v>
      </c>
      <c r="AA1396" t="s">
        <v>12315</v>
      </c>
      <c r="AB1396" t="s">
        <v>12316</v>
      </c>
      <c r="AC1396" t="s">
        <v>12317</v>
      </c>
      <c r="AD1396" t="s">
        <v>12318</v>
      </c>
    </row>
    <row r="1397" spans="1:30">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c r="Q1397" t="s">
        <v>12321</v>
      </c>
      <c r="R1397" t="s">
        <v>13943</v>
      </c>
      <c r="S1397" t="s">
        <v>10327</v>
      </c>
      <c r="T1397">
        <v>-38.115000000000002</v>
      </c>
      <c r="U1397">
        <v>-82.227999999999994</v>
      </c>
      <c r="V1397" s="1">
        <v>-126.34099999999999</v>
      </c>
      <c r="W1397">
        <v>-170.45400000000001</v>
      </c>
      <c r="X1397" s="4">
        <v>212</v>
      </c>
      <c r="Y1397" t="s">
        <v>12323</v>
      </c>
      <c r="Z1397" t="s">
        <v>12324</v>
      </c>
      <c r="AA1397" t="s">
        <v>12325</v>
      </c>
      <c r="AB1397" t="s">
        <v>12326</v>
      </c>
      <c r="AC1397" t="s">
        <v>12327</v>
      </c>
      <c r="AD1397" t="s">
        <v>12328</v>
      </c>
    </row>
    <row r="1398" spans="1:30">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c r="Q1398" t="s">
        <v>12331</v>
      </c>
      <c r="R1398" t="s">
        <v>12332</v>
      </c>
      <c r="S1398" t="s">
        <v>8938</v>
      </c>
      <c r="T1398">
        <v>2099</v>
      </c>
      <c r="U1398" s="2">
        <v>2899</v>
      </c>
      <c r="V1398" s="1">
        <v>7.18</v>
      </c>
      <c r="W1398">
        <v>10.46</v>
      </c>
      <c r="X1398" s="4">
        <v>65</v>
      </c>
      <c r="Y1398" t="s">
        <v>12333</v>
      </c>
      <c r="Z1398" t="s">
        <v>12334</v>
      </c>
      <c r="AA1398" t="s">
        <v>12335</v>
      </c>
      <c r="AB1398" t="s">
        <v>12336</v>
      </c>
      <c r="AC1398" t="s">
        <v>12337</v>
      </c>
      <c r="AD1398" t="s">
        <v>12338</v>
      </c>
    </row>
    <row r="1399" spans="1:30">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c r="Q1399" t="s">
        <v>13944</v>
      </c>
      <c r="R1399" t="s">
        <v>12342</v>
      </c>
      <c r="S1399" t="s">
        <v>8938</v>
      </c>
      <c r="T1399" s="2">
        <v>9687</v>
      </c>
      <c r="U1399" s="2">
        <v>11598</v>
      </c>
      <c r="V1399" s="1">
        <v>8.5500000000000007</v>
      </c>
      <c r="W1399">
        <v>12.7</v>
      </c>
      <c r="X1399" s="4">
        <v>2737</v>
      </c>
      <c r="Y1399" t="s">
        <v>12343</v>
      </c>
      <c r="Z1399" t="s">
        <v>12344</v>
      </c>
      <c r="AA1399" t="s">
        <v>12345</v>
      </c>
      <c r="AB1399" t="s">
        <v>12346</v>
      </c>
      <c r="AC1399" t="s">
        <v>12347</v>
      </c>
      <c r="AD1399" t="s">
        <v>12348</v>
      </c>
    </row>
    <row r="1400" spans="1:30">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c r="Q1400" t="s">
        <v>12351</v>
      </c>
      <c r="R1400" t="s">
        <v>12352</v>
      </c>
      <c r="S1400" t="s">
        <v>8541</v>
      </c>
      <c r="T1400" s="2">
        <v>3338</v>
      </c>
      <c r="U1400" s="2">
        <v>4377</v>
      </c>
      <c r="V1400" s="1">
        <v>8.15</v>
      </c>
      <c r="W1400">
        <v>12</v>
      </c>
      <c r="X1400" s="4">
        <v>55</v>
      </c>
      <c r="Y1400" t="s">
        <v>12353</v>
      </c>
      <c r="Z1400" t="s">
        <v>12354</v>
      </c>
      <c r="AA1400" t="s">
        <v>12355</v>
      </c>
      <c r="AB1400" t="s">
        <v>12356</v>
      </c>
      <c r="AC1400" t="s">
        <v>12357</v>
      </c>
      <c r="AD1400" t="s">
        <v>12358</v>
      </c>
    </row>
    <row r="1401" spans="1:30">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c r="Q1401" t="s">
        <v>12361</v>
      </c>
      <c r="R1401" t="s">
        <v>12362</v>
      </c>
      <c r="S1401" t="s">
        <v>12363</v>
      </c>
      <c r="T1401" s="2">
        <v>1901</v>
      </c>
      <c r="U1401" s="2">
        <v>2302</v>
      </c>
      <c r="V1401" s="1">
        <v>8.73</v>
      </c>
      <c r="W1401">
        <v>12.96</v>
      </c>
      <c r="X1401" s="4">
        <v>1065</v>
      </c>
      <c r="Y1401" t="s">
        <v>13945</v>
      </c>
      <c r="Z1401" t="s">
        <v>12365</v>
      </c>
      <c r="AA1401" t="s">
        <v>12366</v>
      </c>
      <c r="AB1401" t="s">
        <v>13946</v>
      </c>
      <c r="AC1401" t="s">
        <v>12368</v>
      </c>
      <c r="AD1401" t="s">
        <v>12369</v>
      </c>
    </row>
    <row r="1402" spans="1:30">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c r="Q1402" t="s">
        <v>12372</v>
      </c>
      <c r="R1402" t="s">
        <v>12373</v>
      </c>
      <c r="S1402" t="s">
        <v>9061</v>
      </c>
      <c r="T1402" s="2">
        <v>3252</v>
      </c>
      <c r="U1402" s="2">
        <v>3914</v>
      </c>
      <c r="V1402" s="1">
        <v>7.74</v>
      </c>
      <c r="W1402">
        <v>11.48</v>
      </c>
      <c r="X1402" s="4">
        <v>2377</v>
      </c>
      <c r="Y1402" t="s">
        <v>12374</v>
      </c>
      <c r="Z1402" t="s">
        <v>12375</v>
      </c>
      <c r="AA1402" t="s">
        <v>12376</v>
      </c>
      <c r="AB1402" t="s">
        <v>12377</v>
      </c>
      <c r="AC1402" t="s">
        <v>12378</v>
      </c>
      <c r="AD1402" t="s">
        <v>12379</v>
      </c>
    </row>
    <row r="1403" spans="1:30">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c r="Q1403" t="s">
        <v>12382</v>
      </c>
      <c r="R1403" t="s">
        <v>12383</v>
      </c>
      <c r="S1403" t="s">
        <v>8773</v>
      </c>
      <c r="T1403" s="2">
        <v>9349</v>
      </c>
      <c r="U1403" s="2">
        <v>12399</v>
      </c>
      <c r="V1403" s="1">
        <v>7.32</v>
      </c>
      <c r="W1403">
        <v>10.74</v>
      </c>
      <c r="X1403" s="4">
        <v>2569</v>
      </c>
      <c r="Y1403" t="s">
        <v>12384</v>
      </c>
      <c r="Z1403" t="s">
        <v>12385</v>
      </c>
      <c r="AA1403" t="s">
        <v>12386</v>
      </c>
      <c r="AB1403" t="s">
        <v>12387</v>
      </c>
      <c r="AC1403" t="s">
        <v>12388</v>
      </c>
      <c r="AD1403" t="s">
        <v>12389</v>
      </c>
    </row>
    <row r="1404" spans="1:30">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c r="Q1404" t="s">
        <v>12392</v>
      </c>
      <c r="R1404" t="s">
        <v>12393</v>
      </c>
      <c r="S1404" t="s">
        <v>9061</v>
      </c>
      <c r="T1404" s="2">
        <v>2391</v>
      </c>
      <c r="U1404" s="2">
        <v>2987</v>
      </c>
      <c r="V1404" s="1">
        <v>8.07</v>
      </c>
      <c r="W1404">
        <v>11.94</v>
      </c>
      <c r="X1404" s="4">
        <v>5967</v>
      </c>
      <c r="Y1404" t="s">
        <v>12394</v>
      </c>
      <c r="Z1404" t="s">
        <v>12395</v>
      </c>
      <c r="AA1404" t="s">
        <v>12396</v>
      </c>
      <c r="AB1404" t="s">
        <v>12397</v>
      </c>
      <c r="AC1404" t="s">
        <v>12398</v>
      </c>
      <c r="AD1404" t="s">
        <v>12399</v>
      </c>
    </row>
    <row r="1405" spans="1:30">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c r="Q1405" t="s">
        <v>13947</v>
      </c>
      <c r="R1405" t="s">
        <v>12403</v>
      </c>
      <c r="S1405" t="s">
        <v>8541</v>
      </c>
      <c r="T1405" s="2">
        <v>4924</v>
      </c>
      <c r="U1405" s="2">
        <v>6658</v>
      </c>
      <c r="V1405" s="1">
        <v>7.66</v>
      </c>
      <c r="W1405">
        <v>11.22</v>
      </c>
      <c r="X1405" s="4">
        <v>1776</v>
      </c>
      <c r="Y1405" t="s">
        <v>12404</v>
      </c>
      <c r="Z1405" t="s">
        <v>12405</v>
      </c>
      <c r="AA1405" t="s">
        <v>12406</v>
      </c>
      <c r="AB1405" t="s">
        <v>13948</v>
      </c>
      <c r="AC1405" t="s">
        <v>12408</v>
      </c>
      <c r="AD1405" t="s">
        <v>12409</v>
      </c>
    </row>
    <row r="1406" spans="1:30">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c r="Q1406" t="s">
        <v>12412</v>
      </c>
      <c r="R1406" t="s">
        <v>12413</v>
      </c>
      <c r="S1406" t="s">
        <v>8938</v>
      </c>
      <c r="T1406" s="2">
        <v>6249</v>
      </c>
      <c r="U1406" s="2">
        <v>7699</v>
      </c>
      <c r="V1406" s="1">
        <v>7.1</v>
      </c>
      <c r="W1406">
        <v>10.5</v>
      </c>
      <c r="X1406" s="4">
        <v>4200</v>
      </c>
      <c r="Y1406" t="s">
        <v>13949</v>
      </c>
      <c r="Z1406" t="s">
        <v>12415</v>
      </c>
      <c r="AA1406" t="s">
        <v>12416</v>
      </c>
      <c r="AB1406" t="s">
        <v>13950</v>
      </c>
      <c r="AC1406" t="s">
        <v>12418</v>
      </c>
      <c r="AD1406" t="s">
        <v>12419</v>
      </c>
    </row>
    <row r="1407" spans="1:30">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c r="Q1407" t="s">
        <v>12422</v>
      </c>
      <c r="R1407" t="s">
        <v>12423</v>
      </c>
      <c r="S1407" t="s">
        <v>9386</v>
      </c>
      <c r="T1407" s="2">
        <v>13099</v>
      </c>
      <c r="U1407" s="2">
        <v>17199</v>
      </c>
      <c r="V1407" s="1">
        <v>7.74</v>
      </c>
      <c r="W1407">
        <v>11.38</v>
      </c>
      <c r="X1407" s="4">
        <v>297</v>
      </c>
      <c r="Y1407" t="s">
        <v>12424</v>
      </c>
      <c r="Z1407" t="s">
        <v>12425</v>
      </c>
      <c r="AA1407" t="s">
        <v>12426</v>
      </c>
      <c r="AB1407" t="s">
        <v>12427</v>
      </c>
      <c r="AC1407" t="s">
        <v>12428</v>
      </c>
      <c r="AD1407" t="s">
        <v>12429</v>
      </c>
    </row>
    <row r="1408" spans="1:30">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c r="Q1408" t="s">
        <v>13951</v>
      </c>
      <c r="R1408" t="s">
        <v>12433</v>
      </c>
      <c r="S1408" t="s">
        <v>8762</v>
      </c>
      <c r="T1408" s="2">
        <v>2599</v>
      </c>
      <c r="U1408" s="2">
        <v>3299</v>
      </c>
      <c r="V1408" s="1">
        <v>8.0299999999999994</v>
      </c>
      <c r="W1408">
        <v>11.86</v>
      </c>
      <c r="X1408" s="4">
        <v>3858</v>
      </c>
      <c r="Y1408" t="s">
        <v>13952</v>
      </c>
      <c r="Z1408" t="s">
        <v>12435</v>
      </c>
      <c r="AA1408" t="s">
        <v>12436</v>
      </c>
      <c r="AB1408" t="s">
        <v>12437</v>
      </c>
      <c r="AC1408" t="s">
        <v>12438</v>
      </c>
      <c r="AD1408" t="s">
        <v>12439</v>
      </c>
    </row>
    <row r="1409" spans="1:30">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c r="Q1409" t="s">
        <v>12442</v>
      </c>
      <c r="R1409" t="s">
        <v>12443</v>
      </c>
      <c r="S1409" t="s">
        <v>11105</v>
      </c>
      <c r="T1409" s="2">
        <v>8308</v>
      </c>
      <c r="U1409" s="2">
        <v>10817</v>
      </c>
      <c r="V1409" s="1">
        <v>8.17</v>
      </c>
      <c r="W1409">
        <v>12.04</v>
      </c>
      <c r="X1409" s="4">
        <v>168</v>
      </c>
      <c r="Y1409" t="s">
        <v>12444</v>
      </c>
      <c r="Z1409" t="s">
        <v>12445</v>
      </c>
      <c r="AA1409" t="s">
        <v>12446</v>
      </c>
      <c r="AB1409" t="s">
        <v>13953</v>
      </c>
      <c r="AC1409" t="s">
        <v>12448</v>
      </c>
      <c r="AD1409" t="s">
        <v>12449</v>
      </c>
    </row>
    <row r="1410" spans="1:30">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c r="Q1410" t="s">
        <v>12452</v>
      </c>
      <c r="R1410" t="s">
        <v>12453</v>
      </c>
      <c r="S1410" t="s">
        <v>8574</v>
      </c>
      <c r="T1410">
        <v>-85.51</v>
      </c>
      <c r="U1410">
        <v>-217.952</v>
      </c>
      <c r="V1410" s="1">
        <v>-350.39400000000001</v>
      </c>
      <c r="W1410">
        <v>-482.83600000000001</v>
      </c>
      <c r="X1410" s="4">
        <v>101</v>
      </c>
      <c r="Y1410" t="s">
        <v>12454</v>
      </c>
      <c r="Z1410" t="s">
        <v>12455</v>
      </c>
      <c r="AA1410" t="s">
        <v>12456</v>
      </c>
      <c r="AB1410" t="s">
        <v>12457</v>
      </c>
      <c r="AC1410" t="s">
        <v>12458</v>
      </c>
      <c r="AD1410" t="s">
        <v>12459</v>
      </c>
    </row>
    <row r="1411" spans="1:30">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c r="Q1411" t="s">
        <v>13954</v>
      </c>
      <c r="R1411" t="s">
        <v>12463</v>
      </c>
      <c r="S1411" t="s">
        <v>12122</v>
      </c>
      <c r="T1411">
        <v>-70.149999999999906</v>
      </c>
      <c r="U1411">
        <v>-143.57</v>
      </c>
      <c r="V1411" s="1">
        <v>-216.99</v>
      </c>
      <c r="W1411">
        <v>-290.41000000000003</v>
      </c>
      <c r="X1411" s="4">
        <v>4074</v>
      </c>
      <c r="Y1411" t="s">
        <v>12464</v>
      </c>
      <c r="Z1411" t="s">
        <v>12465</v>
      </c>
      <c r="AA1411" t="s">
        <v>12466</v>
      </c>
      <c r="AB1411" t="s">
        <v>12467</v>
      </c>
      <c r="AC1411" t="s">
        <v>12468</v>
      </c>
      <c r="AD1411" t="s">
        <v>12469</v>
      </c>
    </row>
    <row r="1412" spans="1:30">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c r="Q1412" t="s">
        <v>12472</v>
      </c>
      <c r="R1412" t="s">
        <v>12473</v>
      </c>
      <c r="S1412" t="s">
        <v>8710</v>
      </c>
      <c r="T1412" s="2">
        <v>8910</v>
      </c>
      <c r="U1412" s="2">
        <v>10620</v>
      </c>
      <c r="V1412" s="1">
        <v>8.76</v>
      </c>
      <c r="W1412">
        <v>13.02</v>
      </c>
      <c r="X1412" s="4">
        <v>1408</v>
      </c>
      <c r="Y1412" t="s">
        <v>12474</v>
      </c>
      <c r="Z1412" t="s">
        <v>12475</v>
      </c>
      <c r="AA1412" t="s">
        <v>12476</v>
      </c>
      <c r="AB1412" t="s">
        <v>12477</v>
      </c>
      <c r="AC1412" t="s">
        <v>12478</v>
      </c>
      <c r="AD1412" t="s">
        <v>12479</v>
      </c>
    </row>
    <row r="1413" spans="1:30">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c r="Q1413" t="s">
        <v>12482</v>
      </c>
      <c r="R1413" t="s">
        <v>12483</v>
      </c>
      <c r="S1413" t="s">
        <v>8585</v>
      </c>
      <c r="T1413">
        <v>-185.285</v>
      </c>
      <c r="U1413">
        <v>-336.62200000000001</v>
      </c>
      <c r="V1413" s="1">
        <v>-487.959</v>
      </c>
      <c r="W1413">
        <v>-639.29600000000005</v>
      </c>
      <c r="X1413" s="4">
        <v>3739</v>
      </c>
      <c r="Y1413" t="s">
        <v>12484</v>
      </c>
      <c r="Z1413" t="s">
        <v>12485</v>
      </c>
      <c r="AA1413" t="s">
        <v>12486</v>
      </c>
      <c r="AB1413" t="s">
        <v>13955</v>
      </c>
      <c r="AC1413" t="s">
        <v>12488</v>
      </c>
      <c r="AD1413" t="s">
        <v>12489</v>
      </c>
    </row>
    <row r="1414" spans="1:30">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c r="Q1414" t="s">
        <v>12492</v>
      </c>
      <c r="R1414" t="s">
        <v>12493</v>
      </c>
      <c r="S1414" t="s">
        <v>10094</v>
      </c>
      <c r="T1414" s="2">
        <v>17399</v>
      </c>
      <c r="U1414" s="2">
        <v>21749</v>
      </c>
      <c r="V1414" s="1">
        <v>8.27</v>
      </c>
      <c r="W1414">
        <v>12.24</v>
      </c>
      <c r="X1414" s="4">
        <v>5891</v>
      </c>
      <c r="Y1414" t="s">
        <v>13956</v>
      </c>
      <c r="Z1414" t="s">
        <v>12495</v>
      </c>
      <c r="AA1414" t="s">
        <v>12496</v>
      </c>
      <c r="AB1414" t="s">
        <v>12497</v>
      </c>
      <c r="AC1414" t="s">
        <v>12498</v>
      </c>
      <c r="AD1414" t="s">
        <v>12499</v>
      </c>
    </row>
    <row r="1415" spans="1:30">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c r="Q1415" t="s">
        <v>12502</v>
      </c>
      <c r="R1415" t="s">
        <v>12503</v>
      </c>
      <c r="S1415" t="s">
        <v>8710</v>
      </c>
      <c r="T1415" s="3">
        <v>8956.33</v>
      </c>
      <c r="U1415" s="2">
        <v>11913.66</v>
      </c>
      <c r="V1415" s="1">
        <v>7.51</v>
      </c>
      <c r="W1415">
        <v>11.02</v>
      </c>
      <c r="X1415" s="4">
        <v>777</v>
      </c>
      <c r="Y1415" t="s">
        <v>12504</v>
      </c>
      <c r="Z1415" t="s">
        <v>12505</v>
      </c>
      <c r="AA1415" t="s">
        <v>12506</v>
      </c>
      <c r="AB1415" t="s">
        <v>13957</v>
      </c>
      <c r="AC1415" t="s">
        <v>12508</v>
      </c>
      <c r="AD1415" t="s">
        <v>12509</v>
      </c>
    </row>
    <row r="1416" spans="1:30">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c r="Q1416" t="s">
        <v>12512</v>
      </c>
      <c r="R1416" t="s">
        <v>12513</v>
      </c>
      <c r="S1416" t="s">
        <v>8688</v>
      </c>
      <c r="T1416" s="2">
        <v>3055</v>
      </c>
      <c r="U1416" s="2">
        <v>3710</v>
      </c>
      <c r="V1416" s="1">
        <v>8.1300000000000008</v>
      </c>
      <c r="W1416">
        <v>12.06</v>
      </c>
      <c r="X1416" s="4">
        <v>14160</v>
      </c>
      <c r="Y1416" t="s">
        <v>12514</v>
      </c>
      <c r="Z1416" t="s">
        <v>12515</v>
      </c>
      <c r="AA1416" t="s">
        <v>12516</v>
      </c>
      <c r="AB1416" t="s">
        <v>12517</v>
      </c>
      <c r="AC1416" t="s">
        <v>12518</v>
      </c>
      <c r="AD1416" t="s">
        <v>12519</v>
      </c>
    </row>
    <row r="1417" spans="1:30">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c r="Q1417" t="s">
        <v>12522</v>
      </c>
      <c r="R1417" t="s">
        <v>12523</v>
      </c>
      <c r="S1417" t="s">
        <v>8647</v>
      </c>
      <c r="T1417" s="2">
        <v>7410</v>
      </c>
      <c r="U1417" s="2">
        <v>9525</v>
      </c>
      <c r="V1417" s="1">
        <v>8</v>
      </c>
      <c r="W1417">
        <v>11.8</v>
      </c>
      <c r="X1417" s="4">
        <v>6919</v>
      </c>
      <c r="Y1417" t="s">
        <v>12524</v>
      </c>
      <c r="Z1417" t="s">
        <v>12525</v>
      </c>
      <c r="AA1417" t="s">
        <v>12526</v>
      </c>
      <c r="AB1417" t="s">
        <v>12527</v>
      </c>
      <c r="AC1417" t="s">
        <v>12528</v>
      </c>
      <c r="AD1417" t="s">
        <v>12529</v>
      </c>
    </row>
    <row r="1418" spans="1:30">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c r="Q1418" t="s">
        <v>12532</v>
      </c>
      <c r="R1418" t="s">
        <v>12533</v>
      </c>
      <c r="S1418" t="s">
        <v>10094</v>
      </c>
      <c r="T1418" s="2">
        <v>44999</v>
      </c>
      <c r="U1418" s="2">
        <v>64999</v>
      </c>
      <c r="V1418" s="1">
        <v>8.1999999999999993</v>
      </c>
      <c r="W1418">
        <v>11.9</v>
      </c>
      <c r="X1418" s="4">
        <v>287</v>
      </c>
      <c r="Y1418" t="s">
        <v>12534</v>
      </c>
      <c r="Z1418" t="s">
        <v>12535</v>
      </c>
      <c r="AA1418" t="s">
        <v>12536</v>
      </c>
      <c r="AB1418" t="s">
        <v>12537</v>
      </c>
      <c r="AC1418" t="s">
        <v>12538</v>
      </c>
      <c r="AD1418" t="s">
        <v>12539</v>
      </c>
    </row>
    <row r="1419" spans="1:30">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c r="Q1419" t="s">
        <v>12542</v>
      </c>
      <c r="R1419" t="s">
        <v>12543</v>
      </c>
      <c r="S1419" t="s">
        <v>8886</v>
      </c>
      <c r="T1419">
        <v>-190.94499999999999</v>
      </c>
      <c r="U1419">
        <v>-386.654</v>
      </c>
      <c r="V1419" s="1">
        <v>-582.36300000000006</v>
      </c>
      <c r="W1419">
        <v>-778.072</v>
      </c>
      <c r="X1419" s="4">
        <v>287</v>
      </c>
      <c r="Y1419" t="s">
        <v>12544</v>
      </c>
      <c r="Z1419" t="s">
        <v>12545</v>
      </c>
      <c r="AA1419" t="s">
        <v>12546</v>
      </c>
      <c r="AB1419" t="s">
        <v>12547</v>
      </c>
      <c r="AC1419" t="s">
        <v>12548</v>
      </c>
      <c r="AD1419" t="s">
        <v>12549</v>
      </c>
    </row>
    <row r="1420" spans="1:30">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c r="Q1420" t="s">
        <v>12552</v>
      </c>
      <c r="R1420" t="s">
        <v>12553</v>
      </c>
      <c r="S1420" t="s">
        <v>12554</v>
      </c>
      <c r="T1420" s="2">
        <v>3999</v>
      </c>
      <c r="U1420" s="2">
        <v>4999</v>
      </c>
      <c r="V1420" s="1">
        <v>8.4700000000000006</v>
      </c>
      <c r="W1420">
        <v>12.54</v>
      </c>
      <c r="X1420" s="4">
        <v>388</v>
      </c>
      <c r="Y1420" t="s">
        <v>12555</v>
      </c>
      <c r="Z1420" t="s">
        <v>12556</v>
      </c>
      <c r="AA1420" t="s">
        <v>12557</v>
      </c>
      <c r="AB1420" t="s">
        <v>12558</v>
      </c>
      <c r="AC1420" t="s">
        <v>12559</v>
      </c>
      <c r="AD1420" t="s">
        <v>12560</v>
      </c>
    </row>
    <row r="1421" spans="1:30">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c r="Q1421" t="s">
        <v>12563</v>
      </c>
      <c r="R1421" t="s">
        <v>12564</v>
      </c>
      <c r="S1421" t="s">
        <v>9030</v>
      </c>
      <c r="T1421" s="2">
        <v>3366</v>
      </c>
      <c r="U1421" s="2">
        <v>4237</v>
      </c>
      <c r="V1421" s="1">
        <v>7.85</v>
      </c>
      <c r="W1421">
        <v>11.6</v>
      </c>
      <c r="X1421" s="4">
        <v>827</v>
      </c>
      <c r="Y1421" t="s">
        <v>12565</v>
      </c>
      <c r="Z1421" t="s">
        <v>12566</v>
      </c>
      <c r="AA1421" t="s">
        <v>12567</v>
      </c>
      <c r="AB1421" t="s">
        <v>12568</v>
      </c>
      <c r="AC1421" t="s">
        <v>12569</v>
      </c>
      <c r="AD1421" t="s">
        <v>12570</v>
      </c>
    </row>
    <row r="1422" spans="1:30">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c r="Q1422" t="s">
        <v>12573</v>
      </c>
      <c r="R1422" t="s">
        <v>12574</v>
      </c>
      <c r="S1422" t="s">
        <v>12122</v>
      </c>
      <c r="T1422">
        <v>-87.504999999999896</v>
      </c>
      <c r="U1422">
        <v>-186.386</v>
      </c>
      <c r="V1422" s="1">
        <v>-285.267</v>
      </c>
      <c r="W1422">
        <v>-384.14800000000002</v>
      </c>
      <c r="X1422" s="4">
        <v>4971</v>
      </c>
      <c r="Y1422" t="s">
        <v>12575</v>
      </c>
      <c r="Z1422" t="s">
        <v>12576</v>
      </c>
      <c r="AA1422" t="s">
        <v>12577</v>
      </c>
      <c r="AB1422" t="s">
        <v>13958</v>
      </c>
      <c r="AC1422" t="s">
        <v>12579</v>
      </c>
      <c r="AD1422" t="s">
        <v>12580</v>
      </c>
    </row>
    <row r="1423" spans="1:30">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c r="Q1423" t="s">
        <v>13959</v>
      </c>
      <c r="R1423" t="s">
        <v>12584</v>
      </c>
      <c r="S1423" t="s">
        <v>8574</v>
      </c>
      <c r="T1423">
        <v>-217.92500000000001</v>
      </c>
      <c r="U1423">
        <v>-449.98</v>
      </c>
      <c r="V1423" s="1">
        <v>-682.03499999999997</v>
      </c>
      <c r="W1423">
        <v>-914.09</v>
      </c>
      <c r="X1423" s="4">
        <v>229</v>
      </c>
      <c r="Y1423" t="s">
        <v>12585</v>
      </c>
      <c r="Z1423" t="s">
        <v>12586</v>
      </c>
      <c r="AA1423" t="s">
        <v>12587</v>
      </c>
      <c r="AB1423" t="s">
        <v>12588</v>
      </c>
      <c r="AC1423" t="s">
        <v>12589</v>
      </c>
      <c r="AD1423" t="s">
        <v>12590</v>
      </c>
    </row>
    <row r="1424" spans="1:30">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c r="Q1424" t="s">
        <v>13960</v>
      </c>
      <c r="R1424" t="s">
        <v>12594</v>
      </c>
      <c r="S1424" t="s">
        <v>12595</v>
      </c>
      <c r="T1424">
        <v>2681</v>
      </c>
      <c r="U1424" s="2">
        <v>3672</v>
      </c>
      <c r="V1424" s="1">
        <v>7.61</v>
      </c>
      <c r="W1424">
        <v>11.12</v>
      </c>
      <c r="X1424" s="4">
        <v>3524</v>
      </c>
      <c r="Y1424" t="s">
        <v>12596</v>
      </c>
      <c r="Z1424" t="s">
        <v>12597</v>
      </c>
      <c r="AA1424" t="s">
        <v>12598</v>
      </c>
      <c r="AB1424" t="s">
        <v>12599</v>
      </c>
      <c r="AC1424" t="s">
        <v>12600</v>
      </c>
      <c r="AD1424" t="s">
        <v>12601</v>
      </c>
    </row>
    <row r="1425" spans="1:30">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c r="Q1425" t="s">
        <v>12604</v>
      </c>
      <c r="R1425" t="s">
        <v>12605</v>
      </c>
      <c r="S1425" t="s">
        <v>8647</v>
      </c>
      <c r="T1425" s="2">
        <v>6179</v>
      </c>
      <c r="U1425" s="2">
        <v>8468</v>
      </c>
      <c r="V1425" s="1">
        <v>7.81</v>
      </c>
      <c r="W1425">
        <v>11.42</v>
      </c>
      <c r="X1425" s="4">
        <v>156</v>
      </c>
      <c r="Y1425" t="s">
        <v>12606</v>
      </c>
      <c r="Z1425" t="s">
        <v>12607</v>
      </c>
      <c r="AA1425" t="s">
        <v>12608</v>
      </c>
      <c r="AB1425" t="s">
        <v>12609</v>
      </c>
      <c r="AC1425" t="s">
        <v>12610</v>
      </c>
      <c r="AD1425" t="s">
        <v>12611</v>
      </c>
    </row>
    <row r="1426" spans="1:30">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c r="Q1426" t="s">
        <v>12614</v>
      </c>
      <c r="R1426" t="s">
        <v>12615</v>
      </c>
      <c r="S1426" t="s">
        <v>9633</v>
      </c>
      <c r="T1426">
        <v>-111.345</v>
      </c>
      <c r="U1426">
        <v>-205.404</v>
      </c>
      <c r="V1426" s="1">
        <v>-299.46300000000002</v>
      </c>
      <c r="W1426">
        <v>-393.52199999999999</v>
      </c>
      <c r="X1426" s="4">
        <v>490</v>
      </c>
      <c r="Y1426" t="s">
        <v>12616</v>
      </c>
      <c r="Z1426" t="s">
        <v>12617</v>
      </c>
      <c r="AA1426" t="s">
        <v>12618</v>
      </c>
      <c r="AB1426" t="s">
        <v>12619</v>
      </c>
      <c r="AC1426" t="s">
        <v>12620</v>
      </c>
      <c r="AD1426" t="s">
        <v>13073</v>
      </c>
    </row>
    <row r="1427" spans="1:30">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c r="Q1427" t="s">
        <v>12623</v>
      </c>
      <c r="R1427" t="s">
        <v>12624</v>
      </c>
      <c r="S1427" t="s">
        <v>8574</v>
      </c>
      <c r="T1427">
        <v>-180.41</v>
      </c>
      <c r="U1427">
        <v>-349.80200000000002</v>
      </c>
      <c r="V1427" s="1">
        <v>-519.19399999999996</v>
      </c>
      <c r="W1427">
        <v>-688.58600000000001</v>
      </c>
      <c r="X1427" s="4">
        <v>82</v>
      </c>
      <c r="Y1427" t="s">
        <v>12625</v>
      </c>
      <c r="Z1427" t="s">
        <v>12626</v>
      </c>
      <c r="AA1427" t="s">
        <v>12627</v>
      </c>
      <c r="AB1427" t="s">
        <v>12628</v>
      </c>
      <c r="AC1427" t="s">
        <v>12629</v>
      </c>
      <c r="AD1427" t="s">
        <v>12630</v>
      </c>
    </row>
    <row r="1428" spans="1:30">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c r="Q1428" t="s">
        <v>13961</v>
      </c>
      <c r="R1428" t="s">
        <v>12634</v>
      </c>
      <c r="S1428" t="s">
        <v>8541</v>
      </c>
      <c r="T1428">
        <v>3091</v>
      </c>
      <c r="U1428" s="2">
        <v>4232</v>
      </c>
      <c r="V1428" s="1">
        <v>7.21</v>
      </c>
      <c r="W1428">
        <v>10.52</v>
      </c>
      <c r="X1428" s="4">
        <v>710</v>
      </c>
      <c r="Y1428" t="s">
        <v>12635</v>
      </c>
      <c r="Z1428" t="s">
        <v>12636</v>
      </c>
      <c r="AA1428" t="s">
        <v>12637</v>
      </c>
      <c r="AB1428" t="s">
        <v>13962</v>
      </c>
      <c r="AC1428" t="s">
        <v>12639</v>
      </c>
      <c r="AD1428" t="s">
        <v>12640</v>
      </c>
    </row>
    <row r="1429" spans="1:30">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c r="Q1429" t="s">
        <v>13963</v>
      </c>
      <c r="R1429" t="s">
        <v>12644</v>
      </c>
      <c r="S1429" t="s">
        <v>8710</v>
      </c>
      <c r="T1429" s="2">
        <v>4781</v>
      </c>
      <c r="U1429" s="2">
        <v>6572</v>
      </c>
      <c r="V1429" s="1">
        <v>7</v>
      </c>
      <c r="W1429">
        <v>10.199999999999999</v>
      </c>
      <c r="X1429" s="4">
        <v>133</v>
      </c>
      <c r="Y1429" t="s">
        <v>12645</v>
      </c>
      <c r="Z1429" t="s">
        <v>12646</v>
      </c>
      <c r="AA1429" t="s">
        <v>12647</v>
      </c>
      <c r="AB1429" t="s">
        <v>12648</v>
      </c>
      <c r="AC1429" t="s">
        <v>12649</v>
      </c>
      <c r="AD1429" t="s">
        <v>12650</v>
      </c>
    </row>
    <row r="1430" spans="1:30">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c r="Q1430" t="s">
        <v>12653</v>
      </c>
      <c r="R1430" t="s">
        <v>12654</v>
      </c>
      <c r="S1430" t="s">
        <v>8710</v>
      </c>
      <c r="T1430" s="2">
        <v>10026</v>
      </c>
      <c r="U1430" s="2">
        <v>11979</v>
      </c>
      <c r="V1430" s="1">
        <v>8.9600000000000009</v>
      </c>
      <c r="W1430">
        <v>13.32</v>
      </c>
      <c r="X1430" s="4">
        <v>2751</v>
      </c>
      <c r="Y1430" t="s">
        <v>12655</v>
      </c>
      <c r="Z1430" t="s">
        <v>12656</v>
      </c>
      <c r="AA1430" t="s">
        <v>12657</v>
      </c>
      <c r="AB1430" t="s">
        <v>12658</v>
      </c>
      <c r="AC1430" t="s">
        <v>12659</v>
      </c>
      <c r="AD1430" t="s">
        <v>12660</v>
      </c>
    </row>
    <row r="1431" spans="1:30">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c r="Q1431" t="s">
        <v>13964</v>
      </c>
      <c r="R1431" t="s">
        <v>12664</v>
      </c>
      <c r="S1431" t="s">
        <v>8897</v>
      </c>
      <c r="T1431" s="2">
        <v>3399</v>
      </c>
      <c r="U1431" s="2">
        <v>4199</v>
      </c>
      <c r="V1431" s="1">
        <v>6.89</v>
      </c>
      <c r="W1431">
        <v>10.18</v>
      </c>
      <c r="X1431" s="4">
        <v>771</v>
      </c>
      <c r="Y1431" t="s">
        <v>12665</v>
      </c>
      <c r="Z1431" t="s">
        <v>12666</v>
      </c>
      <c r="AA1431" t="s">
        <v>12667</v>
      </c>
      <c r="AB1431" t="s">
        <v>12668</v>
      </c>
      <c r="AC1431" t="s">
        <v>12669</v>
      </c>
      <c r="AD1431" t="s">
        <v>12670</v>
      </c>
    </row>
    <row r="1432" spans="1:30">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c r="Q1432" t="s">
        <v>12673</v>
      </c>
      <c r="R1432" t="s">
        <v>12674</v>
      </c>
      <c r="S1432" t="s">
        <v>11428</v>
      </c>
      <c r="T1432" s="2">
        <v>40999</v>
      </c>
      <c r="U1432" s="2">
        <v>51999</v>
      </c>
      <c r="V1432" s="1">
        <v>7.83</v>
      </c>
      <c r="W1432">
        <v>11.56</v>
      </c>
      <c r="X1432" s="4">
        <v>2536</v>
      </c>
      <c r="Y1432" t="s">
        <v>12675</v>
      </c>
      <c r="Z1432" t="s">
        <v>12676</v>
      </c>
      <c r="AA1432" t="s">
        <v>12677</v>
      </c>
      <c r="AB1432" t="s">
        <v>13965</v>
      </c>
      <c r="AC1432" t="s">
        <v>12679</v>
      </c>
      <c r="AD1432" t="s">
        <v>12680</v>
      </c>
    </row>
    <row r="1433" spans="1:30">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c r="Q1433" t="s">
        <v>12683</v>
      </c>
      <c r="R1433" t="s">
        <v>12684</v>
      </c>
      <c r="S1433" t="s">
        <v>9591</v>
      </c>
      <c r="T1433" s="2">
        <v>2721</v>
      </c>
      <c r="U1433" s="2">
        <v>3082</v>
      </c>
      <c r="V1433" s="1">
        <v>8.25</v>
      </c>
      <c r="W1433">
        <v>12.3</v>
      </c>
      <c r="X1433" s="4">
        <v>7801</v>
      </c>
      <c r="Y1433" t="s">
        <v>12685</v>
      </c>
      <c r="Z1433" t="s">
        <v>12686</v>
      </c>
      <c r="AA1433" t="s">
        <v>12687</v>
      </c>
      <c r="AB1433" t="s">
        <v>12688</v>
      </c>
      <c r="AC1433" t="s">
        <v>12689</v>
      </c>
      <c r="AD1433" t="s">
        <v>12690</v>
      </c>
    </row>
    <row r="1434" spans="1:30">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c r="Q1434" t="s">
        <v>12693</v>
      </c>
      <c r="R1434" t="s">
        <v>12694</v>
      </c>
      <c r="S1434" t="s">
        <v>12695</v>
      </c>
      <c r="T1434" s="2">
        <v>16991</v>
      </c>
      <c r="U1434" s="2">
        <v>22487</v>
      </c>
      <c r="V1434" s="1">
        <v>8.1199999999999992</v>
      </c>
      <c r="W1434">
        <v>11.94</v>
      </c>
      <c r="X1434" s="4">
        <v>534</v>
      </c>
      <c r="Y1434" t="s">
        <v>12696</v>
      </c>
      <c r="Z1434" t="s">
        <v>12697</v>
      </c>
      <c r="AA1434" t="s">
        <v>12698</v>
      </c>
      <c r="AB1434" t="s">
        <v>12699</v>
      </c>
      <c r="AC1434" t="s">
        <v>12700</v>
      </c>
      <c r="AD1434" t="s">
        <v>12701</v>
      </c>
    </row>
    <row r="1435" spans="1:30">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c r="Q1435" t="s">
        <v>12704</v>
      </c>
      <c r="R1435" t="s">
        <v>12705</v>
      </c>
      <c r="S1435" t="s">
        <v>9295</v>
      </c>
      <c r="T1435" s="2">
        <v>6961</v>
      </c>
      <c r="U1435" s="2">
        <v>9142</v>
      </c>
      <c r="V1435" s="1">
        <v>7.34</v>
      </c>
      <c r="W1435">
        <v>10.78</v>
      </c>
      <c r="X1435" s="4">
        <v>898</v>
      </c>
      <c r="Y1435" t="s">
        <v>12706</v>
      </c>
      <c r="Z1435" t="s">
        <v>12707</v>
      </c>
      <c r="AA1435" t="s">
        <v>12708</v>
      </c>
      <c r="AB1435" t="s">
        <v>12709</v>
      </c>
      <c r="AC1435" t="s">
        <v>12710</v>
      </c>
      <c r="AD1435" t="s">
        <v>12711</v>
      </c>
    </row>
    <row r="1436" spans="1:30">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c r="Q1436" t="s">
        <v>12714</v>
      </c>
      <c r="R1436" t="s">
        <v>12715</v>
      </c>
      <c r="S1436" t="s">
        <v>11990</v>
      </c>
      <c r="T1436" s="2">
        <v>3601</v>
      </c>
      <c r="U1436" s="2">
        <v>4802</v>
      </c>
      <c r="V1436" s="1">
        <v>7.3</v>
      </c>
      <c r="W1436">
        <v>10.7</v>
      </c>
      <c r="X1436" s="4">
        <v>1202</v>
      </c>
      <c r="Y1436" t="s">
        <v>12716</v>
      </c>
      <c r="Z1436" t="s">
        <v>12717</v>
      </c>
      <c r="AA1436" t="s">
        <v>12718</v>
      </c>
      <c r="AB1436" t="s">
        <v>12719</v>
      </c>
      <c r="AC1436" t="s">
        <v>12720</v>
      </c>
      <c r="AD1436" t="s">
        <v>12721</v>
      </c>
    </row>
    <row r="1437" spans="1:30">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c r="Q1437" t="s">
        <v>12724</v>
      </c>
      <c r="R1437" t="s">
        <v>13966</v>
      </c>
      <c r="S1437" t="s">
        <v>8886</v>
      </c>
      <c r="T1437">
        <v>-105.44</v>
      </c>
      <c r="U1437">
        <v>-194.828</v>
      </c>
      <c r="V1437" s="1">
        <v>-284.21600000000001</v>
      </c>
      <c r="W1437">
        <v>-373.60399999999998</v>
      </c>
      <c r="X1437" s="4">
        <v>1108</v>
      </c>
      <c r="Y1437" t="s">
        <v>12726</v>
      </c>
      <c r="Z1437" t="s">
        <v>12727</v>
      </c>
      <c r="AA1437" t="s">
        <v>12728</v>
      </c>
      <c r="AB1437" t="s">
        <v>12729</v>
      </c>
      <c r="AC1437" t="s">
        <v>12730</v>
      </c>
      <c r="AD1437" t="s">
        <v>12731</v>
      </c>
    </row>
    <row r="1438" spans="1:30">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c r="Q1438" t="s">
        <v>12734</v>
      </c>
      <c r="R1438" t="s">
        <v>12735</v>
      </c>
      <c r="S1438" t="s">
        <v>8563</v>
      </c>
      <c r="T1438">
        <v>1599</v>
      </c>
      <c r="U1438" s="2">
        <v>1999</v>
      </c>
      <c r="V1438" s="1">
        <v>8.4700000000000006</v>
      </c>
      <c r="W1438">
        <v>12.54</v>
      </c>
      <c r="X1438" s="4">
        <v>17</v>
      </c>
      <c r="Y1438" t="s">
        <v>9142</v>
      </c>
      <c r="Z1438" t="s">
        <v>12736</v>
      </c>
      <c r="AA1438" t="s">
        <v>12737</v>
      </c>
      <c r="AB1438" t="s">
        <v>13967</v>
      </c>
      <c r="AC1438" t="s">
        <v>12739</v>
      </c>
      <c r="AD1438" t="s">
        <v>12740</v>
      </c>
    </row>
    <row r="1439" spans="1:30">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c r="Q1439" t="s">
        <v>12742</v>
      </c>
      <c r="R1439" t="s">
        <v>12743</v>
      </c>
      <c r="S1439" t="s">
        <v>9944</v>
      </c>
      <c r="T1439" s="2">
        <v>15799</v>
      </c>
      <c r="U1439" s="2">
        <v>20599</v>
      </c>
      <c r="V1439" s="1">
        <v>7.96</v>
      </c>
      <c r="W1439">
        <v>11.72</v>
      </c>
      <c r="X1439" s="4">
        <v>10429</v>
      </c>
      <c r="Y1439" t="s">
        <v>12744</v>
      </c>
      <c r="Z1439" t="s">
        <v>12745</v>
      </c>
      <c r="AA1439" t="s">
        <v>12746</v>
      </c>
      <c r="AB1439" t="s">
        <v>12747</v>
      </c>
      <c r="AC1439" t="s">
        <v>12748</v>
      </c>
      <c r="AD1439" t="s">
        <v>12749</v>
      </c>
    </row>
    <row r="1440" spans="1:30">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c r="Q1440" t="s">
        <v>12752</v>
      </c>
      <c r="R1440" t="s">
        <v>12753</v>
      </c>
      <c r="S1440" t="s">
        <v>8875</v>
      </c>
      <c r="T1440" s="2">
        <v>15200</v>
      </c>
      <c r="U1440" s="2">
        <v>19405</v>
      </c>
      <c r="V1440" s="1">
        <v>8.6199999999999992</v>
      </c>
      <c r="W1440">
        <v>12.74</v>
      </c>
      <c r="X1440" s="4">
        <v>3192</v>
      </c>
      <c r="Y1440" t="s">
        <v>12754</v>
      </c>
      <c r="Z1440" t="s">
        <v>12755</v>
      </c>
      <c r="AA1440" t="s">
        <v>12756</v>
      </c>
      <c r="AB1440" t="s">
        <v>12757</v>
      </c>
      <c r="AC1440" t="s">
        <v>12758</v>
      </c>
      <c r="AD1440" t="s">
        <v>12759</v>
      </c>
    </row>
    <row r="1441" spans="1:30">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c r="Q1441" t="s">
        <v>13968</v>
      </c>
      <c r="R1441" t="s">
        <v>12763</v>
      </c>
      <c r="S1441" t="s">
        <v>12764</v>
      </c>
      <c r="T1441" s="3">
        <v>4617.16</v>
      </c>
      <c r="U1441" s="2">
        <v>5934.32</v>
      </c>
      <c r="V1441" s="1">
        <v>7.8</v>
      </c>
      <c r="W1441">
        <v>11.5</v>
      </c>
      <c r="X1441" s="4">
        <v>5873</v>
      </c>
      <c r="Y1441" t="s">
        <v>12765</v>
      </c>
      <c r="Z1441" t="s">
        <v>12766</v>
      </c>
      <c r="AA1441" t="s">
        <v>12767</v>
      </c>
      <c r="AB1441" t="s">
        <v>12768</v>
      </c>
      <c r="AC1441" t="s">
        <v>12769</v>
      </c>
      <c r="AD1441" t="s">
        <v>12770</v>
      </c>
    </row>
    <row r="1442" spans="1:30">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c r="Q1442" t="s">
        <v>12773</v>
      </c>
      <c r="R1442" t="s">
        <v>12774</v>
      </c>
      <c r="S1442" t="s">
        <v>9633</v>
      </c>
      <c r="T1442">
        <v>-95.149999999999906</v>
      </c>
      <c r="U1442">
        <v>-193.57</v>
      </c>
      <c r="V1442" s="1">
        <v>-291.99</v>
      </c>
      <c r="W1442">
        <v>-390.41</v>
      </c>
      <c r="X1442" s="4">
        <v>1379</v>
      </c>
      <c r="Y1442" t="s">
        <v>12775</v>
      </c>
      <c r="Z1442" t="s">
        <v>12776</v>
      </c>
      <c r="AA1442" t="s">
        <v>12777</v>
      </c>
      <c r="AB1442" t="s">
        <v>12778</v>
      </c>
      <c r="AC1442" t="s">
        <v>12779</v>
      </c>
      <c r="AD1442" t="s">
        <v>12780</v>
      </c>
    </row>
    <row r="1443" spans="1:30">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c r="Q1443" t="s">
        <v>12783</v>
      </c>
      <c r="R1443" t="s">
        <v>12784</v>
      </c>
      <c r="S1443" t="s">
        <v>8541</v>
      </c>
      <c r="T1443" s="2">
        <v>1700</v>
      </c>
      <c r="U1443" s="2">
        <v>1960</v>
      </c>
      <c r="V1443" s="1">
        <v>8.2200000000000006</v>
      </c>
      <c r="W1443">
        <v>12.24</v>
      </c>
      <c r="X1443" s="4">
        <v>1527</v>
      </c>
      <c r="Y1443" t="s">
        <v>12785</v>
      </c>
      <c r="Z1443" t="s">
        <v>12786</v>
      </c>
      <c r="AA1443" t="s">
        <v>12787</v>
      </c>
      <c r="AB1443" t="s">
        <v>13969</v>
      </c>
      <c r="AC1443" t="s">
        <v>12789</v>
      </c>
      <c r="AD1443" t="s">
        <v>12790</v>
      </c>
    </row>
    <row r="1444" spans="1:30">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c r="Q1444" t="s">
        <v>13970</v>
      </c>
      <c r="R1444" t="s">
        <v>12794</v>
      </c>
      <c r="S1444" t="s">
        <v>9295</v>
      </c>
      <c r="T1444" s="2">
        <v>3891</v>
      </c>
      <c r="U1444" s="2">
        <v>4737</v>
      </c>
      <c r="V1444" s="1">
        <v>8.1199999999999992</v>
      </c>
      <c r="W1444">
        <v>12.04</v>
      </c>
      <c r="X1444" s="4">
        <v>2686</v>
      </c>
      <c r="Y1444" t="s">
        <v>12795</v>
      </c>
      <c r="Z1444" t="s">
        <v>12796</v>
      </c>
      <c r="AA1444" t="s">
        <v>12797</v>
      </c>
      <c r="AB1444" t="s">
        <v>12798</v>
      </c>
      <c r="AC1444" t="s">
        <v>12799</v>
      </c>
      <c r="AD1444" t="s">
        <v>12800</v>
      </c>
    </row>
    <row r="1445" spans="1:30">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c r="Q1445" t="s">
        <v>12803</v>
      </c>
      <c r="R1445" t="s">
        <v>12804</v>
      </c>
      <c r="S1445" t="s">
        <v>9612</v>
      </c>
      <c r="T1445" s="2">
        <v>4191</v>
      </c>
      <c r="U1445" s="2">
        <v>4787</v>
      </c>
      <c r="V1445" s="1">
        <v>7.83</v>
      </c>
      <c r="W1445">
        <v>11.66</v>
      </c>
      <c r="X1445" s="4">
        <v>178</v>
      </c>
      <c r="Y1445" t="s">
        <v>12805</v>
      </c>
      <c r="Z1445" t="s">
        <v>12806</v>
      </c>
      <c r="AA1445" t="s">
        <v>12807</v>
      </c>
      <c r="AB1445" t="s">
        <v>13971</v>
      </c>
      <c r="AC1445" t="s">
        <v>12809</v>
      </c>
      <c r="AD1445" t="s">
        <v>12810</v>
      </c>
    </row>
    <row r="1446" spans="1:30">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c r="Q1446" t="s">
        <v>12813</v>
      </c>
      <c r="R1446" t="s">
        <v>13972</v>
      </c>
      <c r="S1446" t="s">
        <v>12815</v>
      </c>
      <c r="T1446">
        <v>-121.955</v>
      </c>
      <c r="U1446">
        <v>-246.51599999999999</v>
      </c>
      <c r="V1446" s="1">
        <v>-371.077</v>
      </c>
      <c r="W1446">
        <v>-495.63799999999998</v>
      </c>
      <c r="X1446" s="4">
        <v>2664</v>
      </c>
      <c r="Y1446" t="s">
        <v>12816</v>
      </c>
      <c r="Z1446" t="s">
        <v>12817</v>
      </c>
      <c r="AA1446" t="s">
        <v>12818</v>
      </c>
      <c r="AB1446" t="s">
        <v>12819</v>
      </c>
      <c r="AC1446" t="s">
        <v>12820</v>
      </c>
      <c r="AD1446" t="s">
        <v>12821</v>
      </c>
    </row>
    <row r="1447" spans="1:30">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c r="Q1447" t="s">
        <v>12824</v>
      </c>
      <c r="R1447" t="s">
        <v>12825</v>
      </c>
      <c r="S1447" t="s">
        <v>11105</v>
      </c>
      <c r="T1447">
        <v>-245.71</v>
      </c>
      <c r="U1447">
        <v>-474.19200000000001</v>
      </c>
      <c r="V1447" s="1">
        <v>-702.67399999999998</v>
      </c>
      <c r="W1447">
        <v>-931.15599999999995</v>
      </c>
      <c r="X1447" s="4">
        <v>212</v>
      </c>
      <c r="Y1447" t="s">
        <v>12826</v>
      </c>
      <c r="Z1447" t="s">
        <v>12827</v>
      </c>
      <c r="AA1447" t="s">
        <v>12828</v>
      </c>
      <c r="AB1447" t="s">
        <v>12829</v>
      </c>
      <c r="AC1447" t="s">
        <v>12830</v>
      </c>
      <c r="AD1447" t="s">
        <v>12831</v>
      </c>
    </row>
    <row r="1448" spans="1:30">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c r="Q1448" t="s">
        <v>12834</v>
      </c>
      <c r="R1448" t="s">
        <v>12835</v>
      </c>
      <c r="S1448" t="s">
        <v>8552</v>
      </c>
      <c r="T1448" s="2">
        <v>2649</v>
      </c>
      <c r="U1448" s="2">
        <v>3399</v>
      </c>
      <c r="V1448" s="1">
        <v>6.61</v>
      </c>
      <c r="W1448">
        <v>9.7200000000000006</v>
      </c>
      <c r="X1448" s="4">
        <v>24</v>
      </c>
      <c r="Y1448" t="s">
        <v>12836</v>
      </c>
      <c r="Z1448" t="s">
        <v>12837</v>
      </c>
      <c r="AA1448" t="s">
        <v>12838</v>
      </c>
      <c r="AB1448" t="s">
        <v>12839</v>
      </c>
      <c r="AC1448" t="s">
        <v>12840</v>
      </c>
      <c r="AD1448" t="s">
        <v>12841</v>
      </c>
    </row>
    <row r="1449" spans="1:30">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c r="Q1449" t="s">
        <v>12844</v>
      </c>
      <c r="R1449" t="s">
        <v>12845</v>
      </c>
      <c r="S1449" t="s">
        <v>8699</v>
      </c>
      <c r="T1449">
        <v>-223.98500000000001</v>
      </c>
      <c r="U1449">
        <v>-439.65199999999999</v>
      </c>
      <c r="V1449" s="1">
        <v>-655.31899999999996</v>
      </c>
      <c r="W1449">
        <v>-870.98599999999999</v>
      </c>
      <c r="X1449" s="4">
        <v>1868</v>
      </c>
      <c r="Y1449" t="s">
        <v>12846</v>
      </c>
      <c r="Z1449" t="s">
        <v>12847</v>
      </c>
      <c r="AA1449" t="s">
        <v>12848</v>
      </c>
      <c r="AB1449" t="s">
        <v>12849</v>
      </c>
      <c r="AC1449" t="s">
        <v>12850</v>
      </c>
      <c r="AD1449" t="s">
        <v>12851</v>
      </c>
    </row>
    <row r="1450" spans="1:30">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c r="Q1450" t="s">
        <v>12854</v>
      </c>
      <c r="R1450" t="s">
        <v>12855</v>
      </c>
      <c r="S1450" t="s">
        <v>11064</v>
      </c>
      <c r="T1450">
        <v>-110.685</v>
      </c>
      <c r="U1450">
        <v>-218.16200000000001</v>
      </c>
      <c r="V1450" s="1">
        <v>-325.63900000000001</v>
      </c>
      <c r="W1450">
        <v>-433.11599999999999</v>
      </c>
      <c r="X1450" s="4">
        <v>451</v>
      </c>
      <c r="Y1450" t="s">
        <v>12856</v>
      </c>
      <c r="Z1450" t="s">
        <v>12857</v>
      </c>
      <c r="AA1450" t="s">
        <v>12858</v>
      </c>
      <c r="AB1450" t="s">
        <v>12859</v>
      </c>
      <c r="AC1450" t="s">
        <v>12860</v>
      </c>
      <c r="AD1450" t="s">
        <v>12861</v>
      </c>
    </row>
    <row r="1451" spans="1:30">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c r="Q1451" t="s">
        <v>13973</v>
      </c>
      <c r="R1451" t="s">
        <v>13974</v>
      </c>
      <c r="S1451" t="s">
        <v>9633</v>
      </c>
      <c r="T1451">
        <v>-96.239999999999796</v>
      </c>
      <c r="U1451">
        <v>-224.898</v>
      </c>
      <c r="V1451" s="1">
        <v>-353.55599999999998</v>
      </c>
      <c r="W1451">
        <v>-482.214</v>
      </c>
      <c r="X1451" s="4">
        <v>159</v>
      </c>
      <c r="Y1451" t="s">
        <v>12866</v>
      </c>
      <c r="Z1451" t="s">
        <v>12867</v>
      </c>
      <c r="AA1451" t="s">
        <v>12868</v>
      </c>
      <c r="AB1451" t="s">
        <v>12869</v>
      </c>
      <c r="AC1451" t="s">
        <v>12870</v>
      </c>
      <c r="AD1451" t="s">
        <v>12871</v>
      </c>
    </row>
    <row r="1452" spans="1:30">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c r="Q1452" t="s">
        <v>12874</v>
      </c>
      <c r="R1452" t="s">
        <v>12875</v>
      </c>
      <c r="S1452" t="s">
        <v>11990</v>
      </c>
      <c r="T1452">
        <v>3099</v>
      </c>
      <c r="U1452" s="2">
        <v>4199</v>
      </c>
      <c r="V1452" s="1">
        <v>7.85</v>
      </c>
      <c r="W1452">
        <v>11.5</v>
      </c>
      <c r="X1452" s="4">
        <v>39</v>
      </c>
      <c r="Y1452" t="s">
        <v>12876</v>
      </c>
      <c r="Z1452" t="s">
        <v>12877</v>
      </c>
      <c r="AA1452" t="s">
        <v>12878</v>
      </c>
      <c r="AB1452" t="s">
        <v>12879</v>
      </c>
      <c r="AC1452" t="s">
        <v>12880</v>
      </c>
      <c r="AD1452" t="s">
        <v>12881</v>
      </c>
    </row>
    <row r="1453" spans="1:30">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c r="Q1453" t="s">
        <v>12884</v>
      </c>
      <c r="R1453" t="s">
        <v>12885</v>
      </c>
      <c r="S1453" t="s">
        <v>10358</v>
      </c>
      <c r="T1453" s="2">
        <v>2899</v>
      </c>
      <c r="U1453" s="2">
        <v>3599</v>
      </c>
      <c r="V1453" s="1">
        <v>8.48</v>
      </c>
      <c r="W1453">
        <v>12.56</v>
      </c>
      <c r="X1453" s="4">
        <v>6531</v>
      </c>
      <c r="Y1453" t="s">
        <v>12886</v>
      </c>
      <c r="Z1453" t="s">
        <v>12887</v>
      </c>
      <c r="AA1453" t="s">
        <v>12888</v>
      </c>
      <c r="AB1453" t="s">
        <v>12889</v>
      </c>
      <c r="AC1453" t="s">
        <v>12890</v>
      </c>
      <c r="AD1453" t="s">
        <v>12891</v>
      </c>
    </row>
    <row r="1454" spans="1:30">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c r="Q1454" t="s">
        <v>12894</v>
      </c>
      <c r="R1454" t="s">
        <v>12895</v>
      </c>
      <c r="S1454" t="s">
        <v>8688</v>
      </c>
      <c r="T1454">
        <v>-208.61500000000001</v>
      </c>
      <c r="U1454">
        <v>-435.02800000000002</v>
      </c>
      <c r="V1454" s="1">
        <v>-661.44100000000003</v>
      </c>
      <c r="W1454">
        <v>-887.85400000000004</v>
      </c>
      <c r="X1454" s="4">
        <v>222</v>
      </c>
      <c r="Y1454" t="s">
        <v>12896</v>
      </c>
      <c r="Z1454" t="s">
        <v>12897</v>
      </c>
      <c r="AA1454" t="s">
        <v>12898</v>
      </c>
      <c r="AB1454" t="s">
        <v>12899</v>
      </c>
      <c r="AC1454" t="s">
        <v>12900</v>
      </c>
      <c r="AD1454" t="s">
        <v>12901</v>
      </c>
    </row>
    <row r="1455" spans="1:30">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c r="Q1455" t="s">
        <v>13975</v>
      </c>
      <c r="R1455" t="s">
        <v>12905</v>
      </c>
      <c r="S1455" t="s">
        <v>8563</v>
      </c>
      <c r="T1455" s="2">
        <v>4260</v>
      </c>
      <c r="U1455" s="2">
        <v>5230</v>
      </c>
      <c r="V1455" s="1">
        <v>7.31</v>
      </c>
      <c r="W1455">
        <v>10.82</v>
      </c>
      <c r="X1455" s="4">
        <v>195</v>
      </c>
      <c r="Y1455" t="s">
        <v>12906</v>
      </c>
      <c r="Z1455" t="s">
        <v>12907</v>
      </c>
      <c r="AA1455" t="s">
        <v>12908</v>
      </c>
      <c r="AB1455" t="s">
        <v>12909</v>
      </c>
      <c r="AC1455" t="s">
        <v>12910</v>
      </c>
      <c r="AD1455" t="s">
        <v>12911</v>
      </c>
    </row>
    <row r="1456" spans="1:30">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c r="Q1456" t="s">
        <v>12914</v>
      </c>
      <c r="R1456" t="s">
        <v>12915</v>
      </c>
      <c r="S1456" t="s">
        <v>10266</v>
      </c>
      <c r="T1456" s="2">
        <v>4633</v>
      </c>
      <c r="U1456" s="2">
        <v>6168</v>
      </c>
      <c r="V1456" s="1">
        <v>6.5</v>
      </c>
      <c r="W1456">
        <v>9.5</v>
      </c>
      <c r="X1456" s="4">
        <v>2283</v>
      </c>
      <c r="Y1456" t="s">
        <v>12916</v>
      </c>
      <c r="Z1456" t="s">
        <v>12917</v>
      </c>
      <c r="AA1456" t="s">
        <v>12918</v>
      </c>
      <c r="AB1456" t="s">
        <v>12919</v>
      </c>
      <c r="AC1456" t="s">
        <v>12920</v>
      </c>
      <c r="AD1456" t="s">
        <v>12921</v>
      </c>
    </row>
    <row r="1457" spans="1:30">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c r="Q1457" t="s">
        <v>13976</v>
      </c>
      <c r="R1457" t="s">
        <v>12925</v>
      </c>
      <c r="S1457" t="s">
        <v>8552</v>
      </c>
      <c r="T1457" s="3">
        <v>6492.23</v>
      </c>
      <c r="U1457" s="2">
        <v>7994.46</v>
      </c>
      <c r="V1457" s="1">
        <v>7.9</v>
      </c>
      <c r="W1457">
        <v>11.7</v>
      </c>
      <c r="X1457" s="4">
        <v>1127</v>
      </c>
      <c r="Y1457" t="s">
        <v>12926</v>
      </c>
      <c r="Z1457" t="s">
        <v>12927</v>
      </c>
      <c r="AA1457" t="s">
        <v>12928</v>
      </c>
      <c r="AB1457" t="s">
        <v>13977</v>
      </c>
      <c r="AC1457" t="s">
        <v>12930</v>
      </c>
      <c r="AD1457" t="s">
        <v>12931</v>
      </c>
    </row>
    <row r="1458" spans="1:30">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c r="Q1458" t="s">
        <v>12934</v>
      </c>
      <c r="R1458" t="s">
        <v>13978</v>
      </c>
      <c r="S1458" t="s">
        <v>9192</v>
      </c>
      <c r="T1458">
        <v>1902</v>
      </c>
      <c r="U1458" s="2">
        <v>2604</v>
      </c>
      <c r="V1458" s="1">
        <v>5.81</v>
      </c>
      <c r="W1458">
        <v>8.42</v>
      </c>
      <c r="X1458" s="4">
        <v>113</v>
      </c>
      <c r="Y1458" t="s">
        <v>12936</v>
      </c>
      <c r="Z1458" t="s">
        <v>12937</v>
      </c>
      <c r="AA1458" t="s">
        <v>12938</v>
      </c>
      <c r="AB1458" t="s">
        <v>13979</v>
      </c>
      <c r="AC1458" t="s">
        <v>12940</v>
      </c>
      <c r="AD1458" t="s">
        <v>12941</v>
      </c>
    </row>
    <row r="1459" spans="1:30">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c r="Q1459" t="s">
        <v>12944</v>
      </c>
      <c r="R1459" t="s">
        <v>12945</v>
      </c>
      <c r="S1459" t="s">
        <v>8541</v>
      </c>
      <c r="T1459" s="2">
        <v>2695</v>
      </c>
      <c r="U1459" s="2">
        <v>2695</v>
      </c>
      <c r="V1459" s="1">
        <v>8.8000000000000007</v>
      </c>
      <c r="W1459">
        <v>13.2</v>
      </c>
      <c r="X1459" s="4">
        <v>2518</v>
      </c>
      <c r="Y1459" t="s">
        <v>12946</v>
      </c>
      <c r="Z1459" t="s">
        <v>12947</v>
      </c>
      <c r="AA1459" t="s">
        <v>12948</v>
      </c>
      <c r="AB1459" t="s">
        <v>13980</v>
      </c>
      <c r="AC1459" t="s">
        <v>12950</v>
      </c>
      <c r="AD1459" t="s">
        <v>12951</v>
      </c>
    </row>
    <row r="1460" spans="1:30">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c r="Q1460" t="s">
        <v>12954</v>
      </c>
      <c r="R1460" t="s">
        <v>12955</v>
      </c>
      <c r="S1460" t="s">
        <v>8552</v>
      </c>
      <c r="T1460">
        <v>3649</v>
      </c>
      <c r="U1460" s="2">
        <v>4999</v>
      </c>
      <c r="V1460" s="1">
        <v>6.61</v>
      </c>
      <c r="W1460">
        <v>9.6199999999999992</v>
      </c>
      <c r="X1460" s="4">
        <v>550</v>
      </c>
      <c r="Y1460" t="s">
        <v>12956</v>
      </c>
      <c r="Z1460" t="s">
        <v>12957</v>
      </c>
      <c r="AA1460" t="s">
        <v>12958</v>
      </c>
      <c r="AB1460" t="s">
        <v>12959</v>
      </c>
      <c r="AC1460" t="s">
        <v>12960</v>
      </c>
      <c r="AD1460" t="s">
        <v>12961</v>
      </c>
    </row>
    <row r="1461" spans="1:30">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c r="Q1461" t="s">
        <v>13981</v>
      </c>
      <c r="R1461" t="s">
        <v>12965</v>
      </c>
      <c r="S1461" t="s">
        <v>8574</v>
      </c>
      <c r="T1461">
        <v>-96.000000000000099</v>
      </c>
      <c r="U1461">
        <v>-254.59</v>
      </c>
      <c r="V1461" s="1">
        <v>-413.18</v>
      </c>
      <c r="W1461">
        <v>-571.77</v>
      </c>
      <c r="X1461" s="4">
        <v>2</v>
      </c>
      <c r="Y1461" t="s">
        <v>12966</v>
      </c>
      <c r="Z1461" t="s">
        <v>12967</v>
      </c>
      <c r="AA1461" t="s">
        <v>12968</v>
      </c>
      <c r="AB1461" t="s">
        <v>12969</v>
      </c>
      <c r="AC1461" t="s">
        <v>12970</v>
      </c>
      <c r="AD1461" t="s">
        <v>12971</v>
      </c>
    </row>
    <row r="1462" spans="1:30">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c r="Q1462" t="s">
        <v>13982</v>
      </c>
      <c r="R1462" t="s">
        <v>12975</v>
      </c>
      <c r="S1462" t="s">
        <v>9633</v>
      </c>
      <c r="T1462">
        <v>-185.20500000000001</v>
      </c>
      <c r="U1462">
        <v>-389.54599999999999</v>
      </c>
      <c r="V1462" s="1">
        <v>-593.88699999999994</v>
      </c>
      <c r="W1462">
        <v>-798.22799999999995</v>
      </c>
      <c r="X1462" s="4">
        <v>1090</v>
      </c>
      <c r="Y1462" t="s">
        <v>12976</v>
      </c>
      <c r="Z1462" t="s">
        <v>12977</v>
      </c>
      <c r="AA1462" t="s">
        <v>12978</v>
      </c>
      <c r="AB1462" t="s">
        <v>13983</v>
      </c>
      <c r="AC1462" t="s">
        <v>12980</v>
      </c>
      <c r="AD1462" t="s">
        <v>12981</v>
      </c>
    </row>
    <row r="1463" spans="1:30">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c r="Q1463" t="s">
        <v>12984</v>
      </c>
      <c r="R1463" t="s">
        <v>12985</v>
      </c>
      <c r="S1463" t="s">
        <v>9695</v>
      </c>
      <c r="T1463" s="2">
        <v>3810</v>
      </c>
      <c r="U1463" s="2">
        <v>4575</v>
      </c>
      <c r="V1463" s="1">
        <v>7.95</v>
      </c>
      <c r="W1463">
        <v>11.8</v>
      </c>
      <c r="X1463" s="4">
        <v>4118</v>
      </c>
      <c r="Y1463" t="s">
        <v>13984</v>
      </c>
      <c r="Z1463" t="s">
        <v>12987</v>
      </c>
      <c r="AA1463" t="s">
        <v>12988</v>
      </c>
      <c r="AB1463" t="s">
        <v>12989</v>
      </c>
      <c r="AC1463" t="s">
        <v>12990</v>
      </c>
      <c r="AD1463" t="s">
        <v>12991</v>
      </c>
    </row>
    <row r="1464" spans="1:30">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c r="Q1464" t="s">
        <v>13985</v>
      </c>
      <c r="R1464" t="s">
        <v>12995</v>
      </c>
      <c r="S1464" t="s">
        <v>9479</v>
      </c>
      <c r="T1464" s="2">
        <v>3941</v>
      </c>
      <c r="U1464" s="2">
        <v>4802</v>
      </c>
      <c r="V1464" s="1">
        <v>6.92</v>
      </c>
      <c r="W1464">
        <v>10.24</v>
      </c>
      <c r="X1464" s="4">
        <v>468</v>
      </c>
      <c r="Y1464" t="s">
        <v>12996</v>
      </c>
      <c r="Z1464" t="s">
        <v>12997</v>
      </c>
      <c r="AA1464" t="s">
        <v>12998</v>
      </c>
      <c r="AB1464" t="s">
        <v>12999</v>
      </c>
      <c r="AC1464" t="s">
        <v>13000</v>
      </c>
      <c r="AD1464" t="s">
        <v>13001</v>
      </c>
    </row>
    <row r="1465" spans="1:30">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c r="Q1465" t="s">
        <v>13004</v>
      </c>
      <c r="R1465" t="s">
        <v>13005</v>
      </c>
      <c r="S1465" t="s">
        <v>9591</v>
      </c>
      <c r="T1465" s="2">
        <v>2381</v>
      </c>
      <c r="U1465" s="2">
        <v>2872</v>
      </c>
      <c r="V1465" s="1">
        <v>7.74</v>
      </c>
      <c r="W1465">
        <v>11.48</v>
      </c>
      <c r="X1465" s="4">
        <v>8031</v>
      </c>
      <c r="Y1465" t="s">
        <v>13006</v>
      </c>
      <c r="Z1465" t="s">
        <v>13007</v>
      </c>
      <c r="AA1465" t="s">
        <v>13008</v>
      </c>
      <c r="AB1465" t="s">
        <v>13986</v>
      </c>
      <c r="AC1465" t="s">
        <v>13010</v>
      </c>
      <c r="AD1465" t="s">
        <v>13011</v>
      </c>
    </row>
    <row r="1466" spans="1:30">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c r="Q1466" t="s">
        <v>13987</v>
      </c>
      <c r="R1466" t="s">
        <v>13015</v>
      </c>
      <c r="S1466" t="s">
        <v>9061</v>
      </c>
      <c r="T1466" s="2">
        <v>4517</v>
      </c>
      <c r="U1466" s="2">
        <v>5344</v>
      </c>
      <c r="V1466" s="1">
        <v>8.3800000000000008</v>
      </c>
      <c r="W1466">
        <v>12.46</v>
      </c>
      <c r="X1466" s="4">
        <v>6987</v>
      </c>
      <c r="Y1466" t="s">
        <v>13016</v>
      </c>
      <c r="Z1466" t="s">
        <v>13017</v>
      </c>
      <c r="AA1466" t="s">
        <v>13018</v>
      </c>
      <c r="AB1466" t="s">
        <v>13019</v>
      </c>
      <c r="AC1466" t="s">
        <v>13020</v>
      </c>
      <c r="AD1466" t="s">
        <v>13074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tabSelected="1" topLeftCell="C31" zoomScale="85" zoomScaleNormal="85" workbookViewId="0">
      <selection activeCell="C45" sqref="C45"/>
    </sheetView>
  </sheetViews>
  <sheetFormatPr defaultRowHeight="15"/>
  <cols>
    <col min="1" max="1" width="13.44140625" customWidth="1"/>
    <col min="2" max="2" width="38" customWidth="1"/>
    <col min="3" max="3" width="28.109375" customWidth="1"/>
    <col min="4" max="4" width="13.44140625" customWidth="1"/>
    <col min="5" max="5" width="21.33203125" customWidth="1"/>
    <col min="6" max="6" width="19.5546875" bestFit="1" customWidth="1"/>
    <col min="7" max="7" width="21.33203125" customWidth="1"/>
    <col min="8" max="8" width="13.44140625" customWidth="1"/>
    <col min="9" max="9" width="22.88671875" customWidth="1"/>
    <col min="10" max="10" width="25.88671875" bestFit="1" customWidth="1"/>
    <col min="11" max="11" width="21.33203125" customWidth="1"/>
    <col min="12" max="12" width="24.5546875" customWidth="1"/>
  </cols>
  <sheetData>
    <row r="1" spans="1:13" ht="18">
      <c r="A1" s="15" t="s">
        <v>14301</v>
      </c>
      <c r="B1" s="15"/>
      <c r="D1" s="15" t="s">
        <v>14302</v>
      </c>
      <c r="E1" s="15"/>
      <c r="H1" s="15" t="s">
        <v>14304</v>
      </c>
      <c r="I1" s="15"/>
      <c r="K1" s="10" t="s">
        <v>14305</v>
      </c>
      <c r="L1" s="10"/>
      <c r="M1" s="10"/>
    </row>
    <row r="3" spans="1:13">
      <c r="A3" s="6" t="s">
        <v>13994</v>
      </c>
      <c r="B3" t="s">
        <v>14298</v>
      </c>
      <c r="D3" s="6" t="s">
        <v>13994</v>
      </c>
      <c r="E3" t="s">
        <v>14300</v>
      </c>
      <c r="H3" s="6" t="s">
        <v>13994</v>
      </c>
      <c r="I3" t="s">
        <v>14303</v>
      </c>
      <c r="K3" s="6" t="s">
        <v>13994</v>
      </c>
      <c r="L3" t="s">
        <v>14306</v>
      </c>
    </row>
    <row r="4" spans="1:13">
      <c r="A4" s="7" t="s">
        <v>14250</v>
      </c>
      <c r="B4" s="8">
        <v>0.42</v>
      </c>
      <c r="D4" s="7" t="s">
        <v>14250</v>
      </c>
      <c r="E4" s="8">
        <v>1</v>
      </c>
      <c r="H4" s="7" t="s">
        <v>14250</v>
      </c>
      <c r="I4" s="3">
        <v>1118</v>
      </c>
      <c r="K4" s="7" t="s">
        <v>14250</v>
      </c>
      <c r="L4" s="8">
        <v>3.8</v>
      </c>
    </row>
    <row r="5" spans="1:13">
      <c r="A5" s="7" t="s">
        <v>13997</v>
      </c>
      <c r="B5" s="8">
        <v>0.53224000000000005</v>
      </c>
      <c r="D5" s="7" t="s">
        <v>13997</v>
      </c>
      <c r="E5" s="8">
        <v>375</v>
      </c>
      <c r="H5" s="7" t="s">
        <v>13997</v>
      </c>
      <c r="I5" s="3">
        <v>6335177</v>
      </c>
      <c r="K5" s="7" t="s">
        <v>13997</v>
      </c>
      <c r="L5" s="8">
        <v>4.1538666666666604</v>
      </c>
    </row>
    <row r="6" spans="1:13">
      <c r="A6" s="7" t="s">
        <v>14005</v>
      </c>
      <c r="B6" s="8">
        <v>0.49906122448979562</v>
      </c>
      <c r="D6" s="7" t="s">
        <v>14005</v>
      </c>
      <c r="E6" s="8">
        <v>490</v>
      </c>
      <c r="H6" s="7" t="s">
        <v>14005</v>
      </c>
      <c r="I6" s="3">
        <v>14208406</v>
      </c>
      <c r="K6" s="7" t="s">
        <v>14005</v>
      </c>
      <c r="L6" s="8">
        <v>4.077755102040812</v>
      </c>
    </row>
    <row r="7" spans="1:13">
      <c r="A7" s="7" t="s">
        <v>14267</v>
      </c>
      <c r="B7" s="8">
        <v>0.53</v>
      </c>
      <c r="D7" s="7" t="s">
        <v>14267</v>
      </c>
      <c r="E7" s="8">
        <v>1</v>
      </c>
      <c r="H7" s="7" t="s">
        <v>14267</v>
      </c>
      <c r="I7" s="3">
        <v>3663</v>
      </c>
      <c r="K7" s="7" t="s">
        <v>14267</v>
      </c>
      <c r="L7" s="8">
        <v>4</v>
      </c>
    </row>
    <row r="8" spans="1:13">
      <c r="A8" s="7" t="s">
        <v>14088</v>
      </c>
      <c r="B8" s="8">
        <v>0.40174496644295316</v>
      </c>
      <c r="D8" s="7" t="s">
        <v>14088</v>
      </c>
      <c r="E8" s="8">
        <v>447</v>
      </c>
      <c r="H8" s="7" t="s">
        <v>14088</v>
      </c>
      <c r="I8" s="3">
        <v>2990077</v>
      </c>
      <c r="K8" s="7" t="s">
        <v>14088</v>
      </c>
      <c r="L8" s="8">
        <v>4.0407158836689021</v>
      </c>
    </row>
    <row r="9" spans="1:13">
      <c r="A9" s="7" t="s">
        <v>14152</v>
      </c>
      <c r="B9" s="8">
        <v>0.57499999999999996</v>
      </c>
      <c r="D9" s="7" t="s">
        <v>14152</v>
      </c>
      <c r="E9" s="8">
        <v>2</v>
      </c>
      <c r="H9" s="7" t="s">
        <v>14152</v>
      </c>
      <c r="I9" s="3">
        <v>8566</v>
      </c>
      <c r="K9" s="7" t="s">
        <v>14152</v>
      </c>
      <c r="L9" s="8">
        <v>4.25</v>
      </c>
    </row>
    <row r="10" spans="1:13">
      <c r="A10" s="7" t="s">
        <v>14078</v>
      </c>
      <c r="B10" s="8">
        <v>0.45999999999999996</v>
      </c>
      <c r="D10" s="7" t="s">
        <v>14078</v>
      </c>
      <c r="E10" s="8">
        <v>2</v>
      </c>
      <c r="H10" s="7" t="s">
        <v>14078</v>
      </c>
      <c r="I10" s="3">
        <v>88882</v>
      </c>
      <c r="K10" s="7" t="s">
        <v>14078</v>
      </c>
      <c r="L10" s="8">
        <v>3.9</v>
      </c>
    </row>
    <row r="11" spans="1:13">
      <c r="A11" s="7" t="s">
        <v>14083</v>
      </c>
      <c r="B11" s="8">
        <v>0.12354838709677421</v>
      </c>
      <c r="D11" s="7" t="s">
        <v>14083</v>
      </c>
      <c r="E11" s="8">
        <v>31</v>
      </c>
      <c r="H11" s="7" t="s">
        <v>14083</v>
      </c>
      <c r="I11" s="3">
        <v>149675</v>
      </c>
      <c r="K11" s="7" t="s">
        <v>14083</v>
      </c>
      <c r="L11" s="8">
        <v>4.3096774193548377</v>
      </c>
    </row>
    <row r="12" spans="1:13">
      <c r="A12" s="7" t="s">
        <v>14177</v>
      </c>
      <c r="B12" s="8">
        <v>0</v>
      </c>
      <c r="D12" s="7" t="s">
        <v>14177</v>
      </c>
      <c r="E12" s="8">
        <v>1</v>
      </c>
      <c r="H12" s="7" t="s">
        <v>14177</v>
      </c>
      <c r="I12" s="3">
        <v>15867</v>
      </c>
      <c r="K12" s="7" t="s">
        <v>14177</v>
      </c>
      <c r="L12" s="8">
        <v>4.3</v>
      </c>
    </row>
    <row r="13" spans="1:13">
      <c r="A13" s="7" t="s">
        <v>13995</v>
      </c>
      <c r="B13" s="8">
        <v>0.46708148148148121</v>
      </c>
      <c r="D13" s="7" t="s">
        <v>13995</v>
      </c>
      <c r="E13" s="8">
        <v>1350</v>
      </c>
      <c r="H13" s="7" t="s">
        <v>13995</v>
      </c>
      <c r="I13" s="3">
        <v>23801431</v>
      </c>
      <c r="K13" s="7" t="s">
        <v>13995</v>
      </c>
      <c r="L13" s="8">
        <v>4.091851851851855</v>
      </c>
    </row>
    <row r="15" spans="1:13" ht="18">
      <c r="A15" s="15" t="s">
        <v>14309</v>
      </c>
      <c r="B15" s="15"/>
      <c r="C15" s="15"/>
      <c r="E15" s="15" t="s">
        <v>14310</v>
      </c>
      <c r="F15" s="15"/>
      <c r="G15" s="9"/>
      <c r="H15" s="16" t="s">
        <v>14312</v>
      </c>
      <c r="K15" s="14" t="s">
        <v>14314</v>
      </c>
      <c r="L15" s="14"/>
    </row>
    <row r="16" spans="1:13">
      <c r="A16" s="6" t="s">
        <v>13994</v>
      </c>
      <c r="B16" t="s">
        <v>14308</v>
      </c>
      <c r="C16" t="s">
        <v>14307</v>
      </c>
      <c r="E16" s="6" t="s">
        <v>13994</v>
      </c>
      <c r="F16" t="s">
        <v>14303</v>
      </c>
      <c r="H16" s="6" t="s">
        <v>13994</v>
      </c>
      <c r="I16" t="s">
        <v>14300</v>
      </c>
      <c r="K16" s="6" t="s">
        <v>13994</v>
      </c>
      <c r="L16" t="s">
        <v>14313</v>
      </c>
    </row>
    <row r="17" spans="1:12">
      <c r="A17" s="7" t="s">
        <v>14250</v>
      </c>
      <c r="B17" s="3">
        <v>4000</v>
      </c>
      <c r="C17" s="3">
        <v>5661</v>
      </c>
      <c r="E17" s="7" t="s">
        <v>14250</v>
      </c>
      <c r="F17" s="3">
        <v>1118</v>
      </c>
      <c r="G17" s="3"/>
      <c r="H17" s="7">
        <v>2</v>
      </c>
      <c r="I17" s="3">
        <v>1</v>
      </c>
      <c r="K17" s="7" t="s">
        <v>14250</v>
      </c>
      <c r="L17" s="3">
        <v>4472000</v>
      </c>
    </row>
    <row r="18" spans="1:12">
      <c r="A18" s="7" t="s">
        <v>13997</v>
      </c>
      <c r="B18" s="3">
        <v>1857.7456533333336</v>
      </c>
      <c r="C18" s="3">
        <v>2117.0578533333328</v>
      </c>
      <c r="E18" s="7" t="s">
        <v>13997</v>
      </c>
      <c r="F18" s="3">
        <v>6335177</v>
      </c>
      <c r="G18" s="3"/>
      <c r="H18" s="7">
        <v>2.2999999999999998</v>
      </c>
      <c r="I18" s="3">
        <v>1</v>
      </c>
      <c r="K18" s="7" t="s">
        <v>13997</v>
      </c>
      <c r="L18" s="3">
        <v>11628224482.380001</v>
      </c>
    </row>
    <row r="19" spans="1:12">
      <c r="A19" s="7" t="s">
        <v>14005</v>
      </c>
      <c r="B19" s="3">
        <v>10418.083673469388</v>
      </c>
      <c r="C19" s="3">
        <v>14047.105346938784</v>
      </c>
      <c r="E19" s="7" t="s">
        <v>14005</v>
      </c>
      <c r="F19" s="3">
        <v>14208406</v>
      </c>
      <c r="H19" s="7">
        <v>2.6</v>
      </c>
      <c r="I19" s="3">
        <v>1</v>
      </c>
      <c r="K19" s="7" t="s">
        <v>14005</v>
      </c>
      <c r="L19" s="3">
        <v>91323918321</v>
      </c>
    </row>
    <row r="20" spans="1:12">
      <c r="A20" s="7" t="s">
        <v>14267</v>
      </c>
      <c r="B20" s="3">
        <v>1900</v>
      </c>
      <c r="C20" s="3">
        <v>2901</v>
      </c>
      <c r="E20" s="7" t="s">
        <v>14267</v>
      </c>
      <c r="F20" s="3">
        <v>3663</v>
      </c>
      <c r="H20" s="7">
        <v>2.8</v>
      </c>
      <c r="I20" s="3">
        <v>2</v>
      </c>
      <c r="K20" s="7" t="s">
        <v>14267</v>
      </c>
      <c r="L20" s="3">
        <v>6959700</v>
      </c>
    </row>
    <row r="21" spans="1:12">
      <c r="A21" s="7" t="s">
        <v>14088</v>
      </c>
      <c r="B21" s="3">
        <v>4165.7941834451904</v>
      </c>
      <c r="C21" s="3">
        <v>5749.9565548098453</v>
      </c>
      <c r="E21" s="7" t="s">
        <v>14088</v>
      </c>
      <c r="F21" s="3">
        <v>2990077</v>
      </c>
      <c r="H21" s="7">
        <v>2.9</v>
      </c>
      <c r="I21" s="3">
        <v>1</v>
      </c>
      <c r="K21" s="7" t="s">
        <v>14088</v>
      </c>
      <c r="L21" s="3">
        <v>10457243329</v>
      </c>
    </row>
    <row r="22" spans="1:12">
      <c r="A22" s="7" t="s">
        <v>14152</v>
      </c>
      <c r="B22" s="3">
        <v>799</v>
      </c>
      <c r="C22" s="3">
        <v>-163.96250000000001</v>
      </c>
      <c r="E22" s="7" t="s">
        <v>14152</v>
      </c>
      <c r="F22" s="3">
        <v>8566</v>
      </c>
      <c r="H22" s="7">
        <v>3</v>
      </c>
      <c r="I22" s="3">
        <v>4</v>
      </c>
      <c r="K22" s="7" t="s">
        <v>14152</v>
      </c>
      <c r="L22" s="3">
        <v>6163434</v>
      </c>
    </row>
    <row r="23" spans="1:12">
      <c r="A23" s="7" t="s">
        <v>14078</v>
      </c>
      <c r="B23" s="3">
        <v>1347</v>
      </c>
      <c r="C23" s="3">
        <v>1478.48</v>
      </c>
      <c r="E23" s="7" t="s">
        <v>14078</v>
      </c>
      <c r="F23" s="3">
        <v>88882</v>
      </c>
      <c r="H23" s="7">
        <v>3.1</v>
      </c>
      <c r="I23" s="3">
        <v>4</v>
      </c>
      <c r="K23" s="7" t="s">
        <v>14078</v>
      </c>
      <c r="L23" s="3">
        <v>151117062</v>
      </c>
    </row>
    <row r="24" spans="1:12">
      <c r="A24" s="7" t="s">
        <v>14083</v>
      </c>
      <c r="B24" s="3">
        <v>397.19354838709677</v>
      </c>
      <c r="C24" s="3">
        <v>86.869354838709668</v>
      </c>
      <c r="E24" s="7" t="s">
        <v>14083</v>
      </c>
      <c r="F24" s="3">
        <v>149675</v>
      </c>
      <c r="H24" s="7">
        <v>3.2</v>
      </c>
      <c r="I24" s="3">
        <v>2</v>
      </c>
      <c r="K24" s="7" t="s">
        <v>14083</v>
      </c>
      <c r="L24" s="3">
        <v>60778817</v>
      </c>
    </row>
    <row r="25" spans="1:12">
      <c r="A25" s="7" t="s">
        <v>14177</v>
      </c>
      <c r="B25" s="3">
        <v>150</v>
      </c>
      <c r="C25" s="3">
        <v>-70.7</v>
      </c>
      <c r="E25" s="7" t="s">
        <v>14177</v>
      </c>
      <c r="F25" s="3">
        <v>15867</v>
      </c>
      <c r="H25" s="7">
        <v>3.3</v>
      </c>
      <c r="I25" s="3">
        <v>15</v>
      </c>
      <c r="K25" s="7" t="s">
        <v>14177</v>
      </c>
      <c r="L25" s="3">
        <v>2380050</v>
      </c>
    </row>
    <row r="26" spans="1:12">
      <c r="A26" s="7" t="s">
        <v>13995</v>
      </c>
      <c r="B26" s="3">
        <v>5693.5411999999997</v>
      </c>
      <c r="C26" s="3">
        <v>7600.7571703703643</v>
      </c>
      <c r="E26" s="7" t="s">
        <v>13995</v>
      </c>
      <c r="F26" s="3">
        <v>23801431</v>
      </c>
      <c r="H26" s="7">
        <v>3.4</v>
      </c>
      <c r="I26" s="3">
        <v>10</v>
      </c>
      <c r="K26" s="7" t="s">
        <v>13995</v>
      </c>
      <c r="L26" s="3">
        <v>113641257195.38</v>
      </c>
    </row>
    <row r="27" spans="1:12">
      <c r="H27" s="7">
        <v>3.5</v>
      </c>
      <c r="I27" s="3">
        <v>26</v>
      </c>
    </row>
    <row r="28" spans="1:12">
      <c r="H28" s="7">
        <v>3.6</v>
      </c>
      <c r="I28" s="3">
        <v>34</v>
      </c>
    </row>
    <row r="29" spans="1:12">
      <c r="H29" s="7">
        <v>3.7</v>
      </c>
      <c r="I29" s="3">
        <v>41</v>
      </c>
    </row>
    <row r="30" spans="1:12">
      <c r="H30" s="7">
        <v>3.8</v>
      </c>
      <c r="I30" s="3">
        <v>84</v>
      </c>
    </row>
    <row r="31" spans="1:12">
      <c r="H31" s="7">
        <v>3.9</v>
      </c>
      <c r="I31" s="3">
        <v>114</v>
      </c>
    </row>
    <row r="32" spans="1:12">
      <c r="H32" s="7">
        <v>4</v>
      </c>
      <c r="I32" s="3">
        <v>159</v>
      </c>
    </row>
    <row r="33" spans="1:9">
      <c r="H33" s="7">
        <v>4.0999999999999996</v>
      </c>
      <c r="I33" s="3">
        <v>225</v>
      </c>
    </row>
    <row r="34" spans="1:9">
      <c r="H34" s="7">
        <v>4.2</v>
      </c>
      <c r="I34" s="3">
        <v>207</v>
      </c>
    </row>
    <row r="35" spans="1:9">
      <c r="H35" s="7">
        <v>4.3</v>
      </c>
      <c r="I35" s="3">
        <v>209</v>
      </c>
    </row>
    <row r="36" spans="1:9">
      <c r="H36" s="7">
        <v>4.4000000000000004</v>
      </c>
      <c r="I36" s="3">
        <v>114</v>
      </c>
    </row>
    <row r="37" spans="1:9">
      <c r="H37" s="7">
        <v>4.5</v>
      </c>
      <c r="I37" s="3">
        <v>68</v>
      </c>
    </row>
    <row r="38" spans="1:9">
      <c r="H38" s="7">
        <v>4.5999999999999996</v>
      </c>
      <c r="I38" s="3">
        <v>16</v>
      </c>
    </row>
    <row r="39" spans="1:9">
      <c r="H39" s="7">
        <v>4.7</v>
      </c>
      <c r="I39" s="3">
        <v>6</v>
      </c>
    </row>
    <row r="40" spans="1:9">
      <c r="H40" s="7">
        <v>4.8</v>
      </c>
      <c r="I40" s="3">
        <v>3</v>
      </c>
    </row>
    <row r="41" spans="1:9">
      <c r="H41" s="7">
        <v>5</v>
      </c>
      <c r="I41" s="3">
        <v>3</v>
      </c>
    </row>
    <row r="42" spans="1:9">
      <c r="H42" s="7" t="s">
        <v>13995</v>
      </c>
      <c r="I42" s="3">
        <v>1350</v>
      </c>
    </row>
    <row r="44" spans="1:9" ht="18">
      <c r="A44" s="15" t="s">
        <v>14316</v>
      </c>
      <c r="B44" s="15"/>
      <c r="D44" s="15" t="s">
        <v>14330</v>
      </c>
      <c r="E44" s="15"/>
      <c r="G44" s="15" t="s">
        <v>14331</v>
      </c>
      <c r="H44" s="15"/>
    </row>
    <row r="45" spans="1:9">
      <c r="A45" s="6" t="s">
        <v>13994</v>
      </c>
      <c r="B45" t="s">
        <v>14300</v>
      </c>
      <c r="D45" s="6" t="s">
        <v>13994</v>
      </c>
      <c r="E45" t="s">
        <v>14306</v>
      </c>
      <c r="G45" s="6" t="s">
        <v>13994</v>
      </c>
      <c r="H45" t="s">
        <v>14332</v>
      </c>
    </row>
    <row r="46" spans="1:9">
      <c r="A46" s="7" t="s">
        <v>14317</v>
      </c>
      <c r="B46" s="8">
        <v>886</v>
      </c>
      <c r="D46" s="7" t="s">
        <v>14320</v>
      </c>
      <c r="E46" s="8">
        <v>4.204878048780488</v>
      </c>
      <c r="G46" s="7" t="s">
        <v>14250</v>
      </c>
      <c r="H46" s="8">
        <v>0.42</v>
      </c>
    </row>
    <row r="47" spans="1:9">
      <c r="A47" s="7" t="s">
        <v>14318</v>
      </c>
      <c r="B47" s="8">
        <v>464</v>
      </c>
      <c r="D47" s="7" t="s">
        <v>14321</v>
      </c>
      <c r="E47" s="8">
        <v>4.136559139784949</v>
      </c>
      <c r="G47" s="7" t="s">
        <v>13997</v>
      </c>
      <c r="H47" s="8">
        <v>0.94</v>
      </c>
    </row>
    <row r="48" spans="1:9">
      <c r="A48" s="7" t="s">
        <v>13995</v>
      </c>
      <c r="B48" s="8">
        <v>1350</v>
      </c>
      <c r="D48" s="7" t="s">
        <v>14322</v>
      </c>
      <c r="E48" s="8">
        <v>4.1531250000000011</v>
      </c>
      <c r="G48" s="7" t="s">
        <v>14005</v>
      </c>
      <c r="H48" s="8">
        <v>0.91</v>
      </c>
    </row>
    <row r="49" spans="4:8">
      <c r="D49" s="7" t="s">
        <v>14323</v>
      </c>
      <c r="E49" s="8">
        <v>4.0994082840236707</v>
      </c>
      <c r="G49" s="7" t="s">
        <v>14267</v>
      </c>
      <c r="H49" s="8">
        <v>0.53</v>
      </c>
    </row>
    <row r="50" spans="4:8">
      <c r="D50" s="7" t="s">
        <v>14324</v>
      </c>
      <c r="E50" s="8">
        <v>4.0907563025210045</v>
      </c>
      <c r="G50" s="7" t="s">
        <v>14088</v>
      </c>
      <c r="H50" s="8">
        <v>0.9</v>
      </c>
    </row>
    <row r="51" spans="4:8">
      <c r="D51" s="7" t="s">
        <v>14325</v>
      </c>
      <c r="E51" s="8">
        <v>4.0502164502164524</v>
      </c>
      <c r="G51" s="7" t="s">
        <v>14152</v>
      </c>
      <c r="H51" s="8">
        <v>0.57999999999999996</v>
      </c>
    </row>
    <row r="52" spans="4:8">
      <c r="D52" s="7" t="s">
        <v>14326</v>
      </c>
      <c r="E52" s="8">
        <v>4.1010638297872379</v>
      </c>
      <c r="G52" s="7" t="s">
        <v>14078</v>
      </c>
      <c r="H52" s="8">
        <v>0.6</v>
      </c>
    </row>
    <row r="53" spans="4:8">
      <c r="D53" s="7" t="s">
        <v>14327</v>
      </c>
      <c r="E53" s="8">
        <v>4.0173913043478287</v>
      </c>
      <c r="G53" s="7" t="s">
        <v>14083</v>
      </c>
      <c r="H53" s="8">
        <v>0.75</v>
      </c>
    </row>
    <row r="54" spans="4:8">
      <c r="D54" s="7" t="s">
        <v>14328</v>
      </c>
      <c r="E54" s="8">
        <v>3.9400000000000004</v>
      </c>
      <c r="G54" s="7" t="s">
        <v>14177</v>
      </c>
      <c r="H54" s="8">
        <v>0</v>
      </c>
    </row>
    <row r="55" spans="4:8">
      <c r="D55" s="7" t="s">
        <v>14329</v>
      </c>
      <c r="E55" s="8">
        <v>4.2166666666666668</v>
      </c>
      <c r="G55" s="7" t="s">
        <v>13995</v>
      </c>
      <c r="H55" s="8">
        <v>0.94</v>
      </c>
    </row>
    <row r="56" spans="4:8">
      <c r="D56" s="7" t="s">
        <v>13995</v>
      </c>
      <c r="E56" s="8">
        <v>4.0918518518518585</v>
      </c>
    </row>
  </sheetData>
  <mergeCells count="9">
    <mergeCell ref="A44:B44"/>
    <mergeCell ref="K15:L15"/>
    <mergeCell ref="A1:B1"/>
    <mergeCell ref="D1:E1"/>
    <mergeCell ref="H1:I1"/>
    <mergeCell ref="A15:C15"/>
    <mergeCell ref="E15:F15"/>
    <mergeCell ref="D44:E44"/>
    <mergeCell ref="G44:H44"/>
  </mergeCells>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opLeftCell="A2" zoomScale="70" zoomScaleNormal="70" workbookViewId="0">
      <selection activeCell="U2" sqref="U2"/>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65"/>
  <sheetViews>
    <sheetView zoomScaleNormal="100" workbookViewId="0">
      <selection activeCell="L2" sqref="L2:L1351"/>
    </sheetView>
  </sheetViews>
  <sheetFormatPr defaultRowHeight="15"/>
  <cols>
    <col min="1" max="1" width="11.77734375" customWidth="1"/>
    <col min="2" max="2" width="16.88671875" customWidth="1"/>
    <col min="3" max="5" width="24.21875" customWidth="1"/>
    <col min="6" max="6" width="19" customWidth="1"/>
    <col min="7" max="7" width="17.6640625" customWidth="1"/>
    <col min="8" max="8" width="10.33203125" style="11" customWidth="1"/>
    <col min="9" max="12" width="17.6640625" customWidth="1"/>
    <col min="14" max="14" width="12" customWidth="1"/>
    <col min="15" max="15" width="17.33203125" style="13" customWidth="1"/>
    <col min="16" max="16" width="14.21875" style="11" customWidth="1"/>
    <col min="17" max="17" width="11" style="11" customWidth="1"/>
    <col min="25" max="25" width="21.33203125" customWidth="1"/>
  </cols>
  <sheetData>
    <row r="1" spans="1:20">
      <c r="A1" t="s">
        <v>0</v>
      </c>
      <c r="B1" t="s">
        <v>1</v>
      </c>
      <c r="C1" t="s">
        <v>14293</v>
      </c>
      <c r="D1" t="s">
        <v>14294</v>
      </c>
      <c r="E1" t="s">
        <v>14295</v>
      </c>
      <c r="F1" t="s">
        <v>14296</v>
      </c>
      <c r="G1" t="s">
        <v>14299</v>
      </c>
      <c r="H1" s="11" t="s">
        <v>4</v>
      </c>
      <c r="I1" t="s">
        <v>5</v>
      </c>
      <c r="J1" t="s">
        <v>14311</v>
      </c>
      <c r="K1" t="s">
        <v>14315</v>
      </c>
      <c r="L1" t="s">
        <v>14319</v>
      </c>
      <c r="M1" t="s">
        <v>6</v>
      </c>
      <c r="N1" s="4" t="s">
        <v>7</v>
      </c>
      <c r="O1" s="12" t="s">
        <v>14297</v>
      </c>
      <c r="P1" s="11" t="s">
        <v>3</v>
      </c>
      <c r="Q1" s="11" t="s">
        <v>4</v>
      </c>
      <c r="R1" t="s">
        <v>5</v>
      </c>
      <c r="S1" t="s">
        <v>6</v>
      </c>
      <c r="T1" s="4"/>
    </row>
    <row r="2" spans="1:20">
      <c r="A2" t="s">
        <v>16</v>
      </c>
      <c r="B2" t="s">
        <v>17</v>
      </c>
      <c r="C2" t="s">
        <v>13997</v>
      </c>
      <c r="D2" t="s">
        <v>13998</v>
      </c>
      <c r="E2" t="s">
        <v>13999</v>
      </c>
      <c r="F2" t="s">
        <v>14000</v>
      </c>
      <c r="G2" t="s">
        <v>14001</v>
      </c>
      <c r="H2" s="11">
        <v>1099</v>
      </c>
      <c r="I2" s="1">
        <v>0.64</v>
      </c>
      <c r="J2" s="1" t="str">
        <f>IF( I2&gt;50%, "Yes", "No")</f>
        <v>Yes</v>
      </c>
      <c r="K2" s="1" t="str">
        <f>IF(P2&lt;=500,"200-500","&gt;500")</f>
        <v>&gt;500</v>
      </c>
      <c r="L2" s="1" t="str">
        <f>IF(I2&lt;=10%, "0-10%",IF(I2&lt;=20%, "11-20%",IF(I2&lt;=30%, "21-30%",IF(I2&lt;=40%,"31-40%",IF(I2&lt;=50%,"41-50%",IF(I2&lt;=60%,"51-60%",IF(I2&lt;=70%,"61-70%",IF(I2&lt;=80%,"71-80%",IF(I2&lt;=90%,"81-90%",IF(I2&lt;=100%,"91-100%"))))))))))</f>
        <v>61-70%</v>
      </c>
      <c r="M2">
        <v>4.2</v>
      </c>
      <c r="N2" s="4">
        <v>24269</v>
      </c>
      <c r="O2" s="12">
        <f t="shared" ref="O2:O65" si="0">H2*N2</f>
        <v>26671631</v>
      </c>
      <c r="P2" s="11">
        <v>1799</v>
      </c>
      <c r="Q2" s="11">
        <v>2499</v>
      </c>
      <c r="R2" s="1">
        <v>7.76</v>
      </c>
      <c r="S2">
        <v>11.32</v>
      </c>
      <c r="T2" s="4"/>
    </row>
    <row r="3" spans="1:20">
      <c r="A3" t="s">
        <v>27</v>
      </c>
      <c r="B3" t="s">
        <v>28</v>
      </c>
      <c r="C3" t="s">
        <v>13997</v>
      </c>
      <c r="D3" t="s">
        <v>13998</v>
      </c>
      <c r="E3" t="s">
        <v>13999</v>
      </c>
      <c r="F3" t="s">
        <v>14000</v>
      </c>
      <c r="G3" t="s">
        <v>14001</v>
      </c>
      <c r="H3" s="11">
        <v>349</v>
      </c>
      <c r="I3" s="1">
        <v>0.43</v>
      </c>
      <c r="J3" s="1" t="str">
        <f>IF( I3&gt;50%, "Yes", "No")</f>
        <v>No</v>
      </c>
      <c r="K3" s="1" t="str">
        <f t="shared" ref="K3:K66" si="1">IF(P3&lt;=500,"200-500","&gt;500")</f>
        <v>200-500</v>
      </c>
      <c r="L3" s="1" t="str">
        <f t="shared" ref="L3:L66" si="2">IF(I3&lt;=10%, "0-10%",IF(I3&lt;=20%, "11-20%",IF(I3&lt;=30%, "21-30%",IF(I3&lt;=40%,"31-40%",IF(I3&lt;=50%,"41-50%",IF(I3&lt;=60%,"51-60%",IF(I3&lt;=70%,"61-70%",IF(I3&lt;=80%,"71-80%",IF(I3&lt;=90%,"81-90%",IF(I3&lt;=100%,"91-100%"))))))))))</f>
        <v>41-50%</v>
      </c>
      <c r="M3">
        <v>4</v>
      </c>
      <c r="N3" s="4">
        <v>43994</v>
      </c>
      <c r="O3" s="12">
        <f t="shared" si="0"/>
        <v>15353906</v>
      </c>
      <c r="P3" s="11">
        <v>-95.284999999999997</v>
      </c>
      <c r="Q3" s="11">
        <v>-188.642</v>
      </c>
      <c r="R3" s="1">
        <v>-281.99900000000002</v>
      </c>
      <c r="S3">
        <v>-375.35599999999999</v>
      </c>
      <c r="T3" s="4"/>
    </row>
    <row r="4" spans="1:20">
      <c r="A4" t="s">
        <v>37</v>
      </c>
      <c r="B4" t="s">
        <v>38</v>
      </c>
      <c r="C4" t="s">
        <v>13997</v>
      </c>
      <c r="D4" t="s">
        <v>13998</v>
      </c>
      <c r="E4" t="s">
        <v>13999</v>
      </c>
      <c r="F4" t="s">
        <v>14000</v>
      </c>
      <c r="G4" t="s">
        <v>14001</v>
      </c>
      <c r="H4" s="11">
        <v>1899</v>
      </c>
      <c r="I4" s="1">
        <v>0.9</v>
      </c>
      <c r="J4" s="1" t="str">
        <f t="shared" ref="J4:J67" si="3">IF( I4&gt;50%, "Yes", "No")</f>
        <v>Yes</v>
      </c>
      <c r="K4" s="1" t="str">
        <f t="shared" si="1"/>
        <v>&gt;500</v>
      </c>
      <c r="L4" s="1" t="str">
        <f t="shared" si="2"/>
        <v>81-90%</v>
      </c>
      <c r="M4">
        <v>3.9</v>
      </c>
      <c r="N4" s="4">
        <v>7928</v>
      </c>
      <c r="O4" s="12">
        <f t="shared" si="0"/>
        <v>15055272</v>
      </c>
      <c r="P4" s="11">
        <v>3599</v>
      </c>
      <c r="Q4" s="11">
        <v>5299</v>
      </c>
      <c r="R4" s="1">
        <v>6.9</v>
      </c>
      <c r="S4">
        <v>9.9</v>
      </c>
      <c r="T4" s="4"/>
    </row>
    <row r="5" spans="1:20">
      <c r="A5" t="s">
        <v>47</v>
      </c>
      <c r="B5" t="s">
        <v>48</v>
      </c>
      <c r="C5" t="s">
        <v>13997</v>
      </c>
      <c r="D5" t="s">
        <v>13998</v>
      </c>
      <c r="E5" t="s">
        <v>13999</v>
      </c>
      <c r="F5" t="s">
        <v>14000</v>
      </c>
      <c r="G5" t="s">
        <v>14001</v>
      </c>
      <c r="H5" s="11">
        <v>699</v>
      </c>
      <c r="I5" s="1">
        <v>0.53</v>
      </c>
      <c r="J5" s="1" t="str">
        <f t="shared" si="3"/>
        <v>Yes</v>
      </c>
      <c r="K5" s="1" t="str">
        <f t="shared" si="1"/>
        <v>200-500</v>
      </c>
      <c r="L5" s="1" t="str">
        <f t="shared" si="2"/>
        <v>51-60%</v>
      </c>
      <c r="M5">
        <v>4.2</v>
      </c>
      <c r="N5" s="4">
        <v>94363</v>
      </c>
      <c r="O5" s="12">
        <f t="shared" si="0"/>
        <v>65959737</v>
      </c>
      <c r="P5" s="11">
        <v>-160.035</v>
      </c>
      <c r="Q5" s="11">
        <v>-327.322</v>
      </c>
      <c r="R5" s="1">
        <v>-494.60899999999998</v>
      </c>
      <c r="S5">
        <v>-661.89599999999996</v>
      </c>
      <c r="T5" s="4"/>
    </row>
    <row r="6" spans="1:20">
      <c r="A6" t="s">
        <v>57</v>
      </c>
      <c r="B6" t="s">
        <v>58</v>
      </c>
      <c r="C6" t="s">
        <v>13997</v>
      </c>
      <c r="D6" t="s">
        <v>13998</v>
      </c>
      <c r="E6" t="s">
        <v>13999</v>
      </c>
      <c r="F6" t="s">
        <v>14000</v>
      </c>
      <c r="G6" t="s">
        <v>14001</v>
      </c>
      <c r="H6" s="11">
        <v>399</v>
      </c>
      <c r="I6" s="1">
        <v>0.61</v>
      </c>
      <c r="J6" s="1" t="str">
        <f t="shared" si="3"/>
        <v>Yes</v>
      </c>
      <c r="K6" s="1" t="str">
        <f t="shared" si="1"/>
        <v>200-500</v>
      </c>
      <c r="L6" s="1" t="str">
        <f t="shared" si="2"/>
        <v>61-70%</v>
      </c>
      <c r="M6">
        <v>4.2</v>
      </c>
      <c r="N6" s="4">
        <v>16905</v>
      </c>
      <c r="O6" s="12">
        <f t="shared" si="0"/>
        <v>6745095</v>
      </c>
      <c r="P6" s="11">
        <v>-72.494999999999905</v>
      </c>
      <c r="Q6" s="11">
        <v>-157.274</v>
      </c>
      <c r="R6" s="1">
        <v>-242.053</v>
      </c>
      <c r="S6">
        <v>-326.83199999999999</v>
      </c>
      <c r="T6" s="4"/>
    </row>
    <row r="7" spans="1:20">
      <c r="A7" t="s">
        <v>66</v>
      </c>
      <c r="B7" t="s">
        <v>67</v>
      </c>
      <c r="C7" t="s">
        <v>13997</v>
      </c>
      <c r="D7" t="s">
        <v>13998</v>
      </c>
      <c r="E7" t="s">
        <v>13999</v>
      </c>
      <c r="F7" t="s">
        <v>14000</v>
      </c>
      <c r="G7" t="s">
        <v>14001</v>
      </c>
      <c r="H7" s="11">
        <v>1000</v>
      </c>
      <c r="I7" s="1">
        <v>0.85</v>
      </c>
      <c r="J7" s="1" t="str">
        <f t="shared" si="3"/>
        <v>Yes</v>
      </c>
      <c r="K7" s="1" t="str">
        <f t="shared" si="1"/>
        <v>&gt;500</v>
      </c>
      <c r="L7" s="1" t="str">
        <f t="shared" si="2"/>
        <v>81-90%</v>
      </c>
      <c r="M7">
        <v>3.9</v>
      </c>
      <c r="N7" s="4">
        <v>24871</v>
      </c>
      <c r="O7" s="12">
        <f t="shared" si="0"/>
        <v>24871000</v>
      </c>
      <c r="P7" s="11">
        <v>1851</v>
      </c>
      <c r="Q7" s="11">
        <v>2702</v>
      </c>
      <c r="R7" s="1">
        <v>6.95</v>
      </c>
      <c r="S7">
        <v>10</v>
      </c>
      <c r="T7" s="4"/>
    </row>
    <row r="8" spans="1:20">
      <c r="A8" t="s">
        <v>76</v>
      </c>
      <c r="B8" t="s">
        <v>77</v>
      </c>
      <c r="C8" t="s">
        <v>13997</v>
      </c>
      <c r="D8" t="s">
        <v>13998</v>
      </c>
      <c r="E8" t="s">
        <v>13999</v>
      </c>
      <c r="F8" t="s">
        <v>14000</v>
      </c>
      <c r="G8" t="s">
        <v>14001</v>
      </c>
      <c r="H8" s="11">
        <v>499</v>
      </c>
      <c r="I8" s="1">
        <v>0.65</v>
      </c>
      <c r="J8" s="1" t="str">
        <f t="shared" si="3"/>
        <v>Yes</v>
      </c>
      <c r="K8" s="1" t="str">
        <f t="shared" si="1"/>
        <v>200-500</v>
      </c>
      <c r="L8" s="1" t="str">
        <f t="shared" si="2"/>
        <v>61-70%</v>
      </c>
      <c r="M8">
        <v>4.0999999999999996</v>
      </c>
      <c r="N8" s="4">
        <v>15188</v>
      </c>
      <c r="O8" s="12">
        <f t="shared" si="0"/>
        <v>7578812</v>
      </c>
      <c r="P8" s="11">
        <v>-83.89</v>
      </c>
      <c r="Q8" s="11">
        <v>-185.48400000000001</v>
      </c>
      <c r="R8" s="1">
        <v>-287.07799999999997</v>
      </c>
      <c r="S8">
        <v>-388.67200000000003</v>
      </c>
      <c r="T8" s="4"/>
    </row>
    <row r="9" spans="1:20">
      <c r="A9" t="s">
        <v>86</v>
      </c>
      <c r="B9" t="s">
        <v>87</v>
      </c>
      <c r="C9" t="s">
        <v>13997</v>
      </c>
      <c r="D9" t="s">
        <v>13998</v>
      </c>
      <c r="E9" t="s">
        <v>13999</v>
      </c>
      <c r="F9" t="s">
        <v>14000</v>
      </c>
      <c r="G9" t="s">
        <v>14001</v>
      </c>
      <c r="H9" s="11">
        <v>299</v>
      </c>
      <c r="I9" s="1">
        <v>0.23</v>
      </c>
      <c r="J9" s="1" t="str">
        <f t="shared" si="3"/>
        <v>No</v>
      </c>
      <c r="K9" s="1" t="str">
        <f t="shared" si="1"/>
        <v>200-500</v>
      </c>
      <c r="L9" s="1" t="str">
        <f t="shared" si="2"/>
        <v>21-30%</v>
      </c>
      <c r="M9">
        <v>4.3</v>
      </c>
      <c r="N9" s="4">
        <v>30411</v>
      </c>
      <c r="O9" s="12">
        <f t="shared" si="0"/>
        <v>9092889</v>
      </c>
      <c r="P9" s="11">
        <v>-110.08499999999999</v>
      </c>
      <c r="Q9" s="11">
        <v>-207.37200000000001</v>
      </c>
      <c r="R9" s="1">
        <v>-304.65899999999999</v>
      </c>
      <c r="S9">
        <v>-401.94600000000003</v>
      </c>
      <c r="T9" s="4"/>
    </row>
    <row r="10" spans="1:20">
      <c r="A10" t="s">
        <v>96</v>
      </c>
      <c r="B10" t="s">
        <v>97</v>
      </c>
      <c r="C10" t="s">
        <v>13997</v>
      </c>
      <c r="D10" t="s">
        <v>14002</v>
      </c>
      <c r="E10" t="s">
        <v>14003</v>
      </c>
      <c r="F10" t="s">
        <v>14004</v>
      </c>
      <c r="H10" s="11">
        <v>999</v>
      </c>
      <c r="I10" s="1">
        <v>0.5</v>
      </c>
      <c r="J10" s="1" t="str">
        <f t="shared" si="3"/>
        <v>No</v>
      </c>
      <c r="K10" s="1" t="str">
        <f t="shared" si="1"/>
        <v>200-500</v>
      </c>
      <c r="L10" s="1" t="str">
        <f t="shared" si="2"/>
        <v>41-50%</v>
      </c>
      <c r="M10">
        <v>4.2</v>
      </c>
      <c r="N10" s="4">
        <v>179691</v>
      </c>
      <c r="O10" s="12">
        <f t="shared" si="0"/>
        <v>179511309</v>
      </c>
      <c r="P10" s="11">
        <v>-245.05</v>
      </c>
      <c r="Q10" s="11">
        <v>-493.34</v>
      </c>
      <c r="R10" s="1">
        <v>-741.63</v>
      </c>
      <c r="S10">
        <v>-989.92</v>
      </c>
      <c r="T10" s="4"/>
    </row>
    <row r="11" spans="1:20">
      <c r="A11" t="s">
        <v>107</v>
      </c>
      <c r="B11" t="s">
        <v>108</v>
      </c>
      <c r="C11" t="s">
        <v>13997</v>
      </c>
      <c r="D11" t="s">
        <v>13998</v>
      </c>
      <c r="E11" t="s">
        <v>13999</v>
      </c>
      <c r="F11" t="s">
        <v>14000</v>
      </c>
      <c r="G11" t="s">
        <v>14001</v>
      </c>
      <c r="H11" s="11">
        <v>299</v>
      </c>
      <c r="I11" s="1">
        <v>0.33</v>
      </c>
      <c r="J11" s="1" t="str">
        <f t="shared" si="3"/>
        <v>No</v>
      </c>
      <c r="K11" s="1" t="str">
        <f t="shared" si="1"/>
        <v>200-500</v>
      </c>
      <c r="L11" s="1" t="str">
        <f t="shared" si="2"/>
        <v>31-40%</v>
      </c>
      <c r="M11">
        <v>4</v>
      </c>
      <c r="N11" s="4">
        <v>43994</v>
      </c>
      <c r="O11" s="12">
        <f t="shared" si="0"/>
        <v>13154206</v>
      </c>
      <c r="P11" s="11">
        <v>-95.335000000000093</v>
      </c>
      <c r="Q11" s="11">
        <v>-183.702</v>
      </c>
      <c r="R11" s="1">
        <v>-272.06900000000002</v>
      </c>
      <c r="S11">
        <v>-360.43599999999998</v>
      </c>
      <c r="T11" s="4"/>
    </row>
    <row r="12" spans="1:20">
      <c r="A12" t="s">
        <v>112</v>
      </c>
      <c r="B12" t="s">
        <v>113</v>
      </c>
      <c r="C12" t="s">
        <v>13997</v>
      </c>
      <c r="D12" t="s">
        <v>13998</v>
      </c>
      <c r="E12" t="s">
        <v>13999</v>
      </c>
      <c r="F12" t="s">
        <v>14000</v>
      </c>
      <c r="G12" t="s">
        <v>14001</v>
      </c>
      <c r="H12" s="11">
        <v>339</v>
      </c>
      <c r="I12" s="1">
        <v>0.55000000000000004</v>
      </c>
      <c r="J12" s="1" t="str">
        <f t="shared" si="3"/>
        <v>Yes</v>
      </c>
      <c r="K12" s="1" t="str">
        <f t="shared" si="1"/>
        <v>200-500</v>
      </c>
      <c r="L12" s="1" t="str">
        <f t="shared" si="2"/>
        <v>51-60%</v>
      </c>
      <c r="M12">
        <v>4.3</v>
      </c>
      <c r="N12" s="4">
        <v>13391</v>
      </c>
      <c r="O12" s="12">
        <f t="shared" si="0"/>
        <v>4539549</v>
      </c>
      <c r="P12" s="11">
        <v>-72.424999999999997</v>
      </c>
      <c r="Q12" s="11">
        <v>-151.18</v>
      </c>
      <c r="R12" s="1">
        <v>-229.935</v>
      </c>
      <c r="S12">
        <v>-308.69</v>
      </c>
      <c r="T12" s="4"/>
    </row>
    <row r="13" spans="1:20">
      <c r="A13" t="s">
        <v>122</v>
      </c>
      <c r="B13" t="s">
        <v>123</v>
      </c>
      <c r="C13" t="s">
        <v>13997</v>
      </c>
      <c r="D13" t="s">
        <v>13998</v>
      </c>
      <c r="E13" t="s">
        <v>13999</v>
      </c>
      <c r="F13" t="s">
        <v>14000</v>
      </c>
      <c r="G13" t="s">
        <v>14001</v>
      </c>
      <c r="H13" s="11">
        <v>799</v>
      </c>
      <c r="I13" s="1">
        <v>0.63</v>
      </c>
      <c r="J13" s="1" t="str">
        <f t="shared" si="3"/>
        <v>Yes</v>
      </c>
      <c r="K13" s="1" t="str">
        <f t="shared" si="1"/>
        <v>200-500</v>
      </c>
      <c r="L13" s="1" t="str">
        <f t="shared" si="2"/>
        <v>61-70%</v>
      </c>
      <c r="M13">
        <v>4.2</v>
      </c>
      <c r="N13" s="4">
        <v>94363</v>
      </c>
      <c r="O13" s="12">
        <f t="shared" si="0"/>
        <v>75396037</v>
      </c>
      <c r="P13" s="11">
        <v>-144.98500000000001</v>
      </c>
      <c r="Q13" s="11">
        <v>-313.262</v>
      </c>
      <c r="R13" s="1">
        <v>-481.53899999999999</v>
      </c>
      <c r="S13">
        <v>-649.81600000000003</v>
      </c>
      <c r="T13" s="4"/>
    </row>
    <row r="14" spans="1:20">
      <c r="A14" t="s">
        <v>127</v>
      </c>
      <c r="B14" t="s">
        <v>128</v>
      </c>
      <c r="C14" t="s">
        <v>14005</v>
      </c>
      <c r="D14" t="s">
        <v>14006</v>
      </c>
      <c r="E14" t="s">
        <v>14007</v>
      </c>
      <c r="F14" t="s">
        <v>14000</v>
      </c>
      <c r="G14" t="s">
        <v>14008</v>
      </c>
      <c r="H14" s="11">
        <v>700</v>
      </c>
      <c r="I14" s="1">
        <v>0.69</v>
      </c>
      <c r="J14" s="1" t="str">
        <f t="shared" si="3"/>
        <v>Yes</v>
      </c>
      <c r="K14" s="1" t="str">
        <f t="shared" si="1"/>
        <v>200-500</v>
      </c>
      <c r="L14" s="1" t="str">
        <f t="shared" si="2"/>
        <v>61-70%</v>
      </c>
      <c r="M14">
        <v>4.4000000000000004</v>
      </c>
      <c r="N14" s="4">
        <v>426973</v>
      </c>
      <c r="O14" s="12">
        <f t="shared" si="0"/>
        <v>298881100</v>
      </c>
      <c r="P14" s="11">
        <v>-104.755</v>
      </c>
      <c r="Q14" s="11">
        <v>-239.066</v>
      </c>
      <c r="R14" s="1">
        <v>-373.37700000000001</v>
      </c>
      <c r="S14">
        <v>-507.68799999999999</v>
      </c>
      <c r="T14" s="4"/>
    </row>
    <row r="15" spans="1:20">
      <c r="A15" t="s">
        <v>138</v>
      </c>
      <c r="B15" t="s">
        <v>139</v>
      </c>
      <c r="C15" t="s">
        <v>13997</v>
      </c>
      <c r="D15" t="s">
        <v>13998</v>
      </c>
      <c r="E15" t="s">
        <v>13999</v>
      </c>
      <c r="F15" t="s">
        <v>14000</v>
      </c>
      <c r="G15" t="s">
        <v>14001</v>
      </c>
      <c r="H15" s="11">
        <v>899</v>
      </c>
      <c r="I15" s="1">
        <v>0.61</v>
      </c>
      <c r="J15" s="1" t="str">
        <f t="shared" si="3"/>
        <v>Yes</v>
      </c>
      <c r="K15" s="1" t="str">
        <f t="shared" si="1"/>
        <v>200-500</v>
      </c>
      <c r="L15" s="1" t="str">
        <f t="shared" si="2"/>
        <v>61-70%</v>
      </c>
      <c r="M15">
        <v>4.2</v>
      </c>
      <c r="N15" s="4">
        <v>2262</v>
      </c>
      <c r="O15" s="12">
        <f t="shared" si="0"/>
        <v>2033538</v>
      </c>
      <c r="P15" s="11">
        <v>-170.495</v>
      </c>
      <c r="Q15" s="11">
        <v>-364.07400000000001</v>
      </c>
      <c r="R15" s="1">
        <v>-557.65300000000002</v>
      </c>
      <c r="S15">
        <v>-751.23199999999997</v>
      </c>
      <c r="T15" s="4"/>
    </row>
    <row r="16" spans="1:20">
      <c r="A16" t="s">
        <v>148</v>
      </c>
      <c r="B16" t="s">
        <v>149</v>
      </c>
      <c r="C16" t="s">
        <v>13997</v>
      </c>
      <c r="D16" t="s">
        <v>13998</v>
      </c>
      <c r="E16" t="s">
        <v>13999</v>
      </c>
      <c r="F16" t="s">
        <v>14000</v>
      </c>
      <c r="G16" t="s">
        <v>14001</v>
      </c>
      <c r="H16" s="11">
        <v>399</v>
      </c>
      <c r="I16" s="1">
        <v>0.6</v>
      </c>
      <c r="J16" s="1" t="str">
        <f t="shared" si="3"/>
        <v>Yes</v>
      </c>
      <c r="K16" s="1" t="str">
        <f t="shared" si="1"/>
        <v>200-500</v>
      </c>
      <c r="L16" s="1" t="str">
        <f t="shared" si="2"/>
        <v>51-60%</v>
      </c>
      <c r="M16">
        <v>4.0999999999999996</v>
      </c>
      <c r="N16" s="4">
        <v>4768</v>
      </c>
      <c r="O16" s="12">
        <f t="shared" si="0"/>
        <v>1902432</v>
      </c>
      <c r="P16" s="11">
        <v>-75.099999999999895</v>
      </c>
      <c r="Q16" s="11">
        <v>-161.41</v>
      </c>
      <c r="R16" s="1">
        <v>-247.72</v>
      </c>
      <c r="S16">
        <v>-334.03</v>
      </c>
      <c r="T16" s="4"/>
    </row>
    <row r="17" spans="1:20">
      <c r="A17" t="s">
        <v>157</v>
      </c>
      <c r="B17" t="s">
        <v>158</v>
      </c>
      <c r="C17" t="s">
        <v>13997</v>
      </c>
      <c r="D17" t="s">
        <v>13998</v>
      </c>
      <c r="E17" t="s">
        <v>13999</v>
      </c>
      <c r="F17" t="s">
        <v>14000</v>
      </c>
      <c r="G17" t="s">
        <v>14001</v>
      </c>
      <c r="H17" s="11">
        <v>399</v>
      </c>
      <c r="I17" s="1">
        <v>0.13</v>
      </c>
      <c r="J17" s="1" t="str">
        <f t="shared" si="3"/>
        <v>No</v>
      </c>
      <c r="K17" s="1" t="str">
        <f t="shared" si="1"/>
        <v>200-500</v>
      </c>
      <c r="L17" s="1" t="str">
        <f t="shared" si="2"/>
        <v>11-20%</v>
      </c>
      <c r="M17">
        <v>4.4000000000000004</v>
      </c>
      <c r="N17" s="4">
        <v>18757</v>
      </c>
      <c r="O17" s="12">
        <f t="shared" si="0"/>
        <v>7484043</v>
      </c>
      <c r="P17" s="11">
        <v>-170.035</v>
      </c>
      <c r="Q17" s="11">
        <v>-313.30200000000002</v>
      </c>
      <c r="R17" s="1">
        <v>-456.56900000000002</v>
      </c>
      <c r="S17">
        <v>-599.83600000000001</v>
      </c>
      <c r="T17" s="4"/>
    </row>
    <row r="18" spans="1:20">
      <c r="A18" t="s">
        <v>167</v>
      </c>
      <c r="B18" t="s">
        <v>168</v>
      </c>
      <c r="C18" t="s">
        <v>14005</v>
      </c>
      <c r="D18" t="s">
        <v>14006</v>
      </c>
      <c r="E18" t="s">
        <v>14009</v>
      </c>
      <c r="F18" t="s">
        <v>14010</v>
      </c>
      <c r="H18" s="11">
        <v>24999</v>
      </c>
      <c r="I18" s="1">
        <v>0.44</v>
      </c>
      <c r="J18" s="1" t="str">
        <f t="shared" si="3"/>
        <v>No</v>
      </c>
      <c r="K18" s="1" t="str">
        <f t="shared" si="1"/>
        <v>&gt;500</v>
      </c>
      <c r="L18" s="1" t="str">
        <f t="shared" si="2"/>
        <v>41-50%</v>
      </c>
      <c r="M18">
        <v>4.2</v>
      </c>
      <c r="N18" s="4">
        <v>32840</v>
      </c>
      <c r="O18" s="12">
        <f t="shared" si="0"/>
        <v>820967160</v>
      </c>
      <c r="P18" s="11">
        <v>35999</v>
      </c>
      <c r="Q18" s="11">
        <v>46999</v>
      </c>
      <c r="R18" s="1">
        <v>7.96</v>
      </c>
      <c r="S18">
        <v>11.72</v>
      </c>
      <c r="T18" s="4"/>
    </row>
    <row r="19" spans="1:20">
      <c r="A19" t="s">
        <v>178</v>
      </c>
      <c r="B19" t="s">
        <v>179</v>
      </c>
      <c r="C19" t="s">
        <v>13997</v>
      </c>
      <c r="D19" t="s">
        <v>13998</v>
      </c>
      <c r="E19" t="s">
        <v>13999</v>
      </c>
      <c r="F19" t="s">
        <v>14000</v>
      </c>
      <c r="G19" t="s">
        <v>14001</v>
      </c>
      <c r="H19" s="11">
        <v>399</v>
      </c>
      <c r="I19" s="1">
        <v>0.38</v>
      </c>
      <c r="J19" s="1" t="str">
        <f t="shared" si="3"/>
        <v>No</v>
      </c>
      <c r="K19" s="1" t="str">
        <f t="shared" si="1"/>
        <v>200-500</v>
      </c>
      <c r="L19" s="1" t="str">
        <f t="shared" si="2"/>
        <v>31-40%</v>
      </c>
      <c r="M19">
        <v>4</v>
      </c>
      <c r="N19" s="4">
        <v>43994</v>
      </c>
      <c r="O19" s="12">
        <f t="shared" si="0"/>
        <v>17553606</v>
      </c>
      <c r="P19" s="11">
        <v>-120.31</v>
      </c>
      <c r="Q19" s="11">
        <v>-233.672</v>
      </c>
      <c r="R19" s="1">
        <v>-347.03399999999999</v>
      </c>
      <c r="S19">
        <v>-460.39600000000002</v>
      </c>
      <c r="T19" s="4"/>
    </row>
    <row r="20" spans="1:20">
      <c r="A20" t="s">
        <v>183</v>
      </c>
      <c r="B20" t="s">
        <v>184</v>
      </c>
      <c r="C20" t="s">
        <v>13997</v>
      </c>
      <c r="D20" t="s">
        <v>13998</v>
      </c>
      <c r="E20" t="s">
        <v>13999</v>
      </c>
      <c r="F20" t="s">
        <v>14000</v>
      </c>
      <c r="G20" t="s">
        <v>14001</v>
      </c>
      <c r="H20" s="11">
        <v>499</v>
      </c>
      <c r="I20" s="1">
        <v>0.6</v>
      </c>
      <c r="J20" s="1" t="str">
        <f t="shared" si="3"/>
        <v>Yes</v>
      </c>
      <c r="K20" s="1" t="str">
        <f t="shared" si="1"/>
        <v>200-500</v>
      </c>
      <c r="L20" s="1" t="str">
        <f t="shared" si="2"/>
        <v>51-60%</v>
      </c>
      <c r="M20">
        <v>4.0999999999999996</v>
      </c>
      <c r="N20" s="4">
        <v>13045</v>
      </c>
      <c r="O20" s="12">
        <f t="shared" si="0"/>
        <v>6509455</v>
      </c>
      <c r="P20" s="11">
        <v>-95.1</v>
      </c>
      <c r="Q20" s="11">
        <v>-203.41</v>
      </c>
      <c r="R20" s="1">
        <v>-311.72000000000003</v>
      </c>
      <c r="S20">
        <v>-420.03</v>
      </c>
      <c r="T20" s="4"/>
    </row>
    <row r="21" spans="1:20">
      <c r="A21" t="s">
        <v>193</v>
      </c>
      <c r="B21" t="s">
        <v>194</v>
      </c>
      <c r="C21" t="s">
        <v>14005</v>
      </c>
      <c r="D21" t="s">
        <v>14006</v>
      </c>
      <c r="E21" t="s">
        <v>14009</v>
      </c>
      <c r="F21" t="s">
        <v>14010</v>
      </c>
      <c r="H21" s="11">
        <v>21990</v>
      </c>
      <c r="I21" s="1">
        <v>0.39</v>
      </c>
      <c r="J21" s="1" t="str">
        <f t="shared" si="3"/>
        <v>No</v>
      </c>
      <c r="K21" s="1" t="str">
        <f t="shared" si="1"/>
        <v>&gt;500</v>
      </c>
      <c r="L21" s="1" t="str">
        <f t="shared" si="2"/>
        <v>31-40%</v>
      </c>
      <c r="M21">
        <v>4.3</v>
      </c>
      <c r="N21" s="4">
        <v>11976</v>
      </c>
      <c r="O21" s="12">
        <f t="shared" si="0"/>
        <v>263352240</v>
      </c>
      <c r="P21" s="11">
        <v>30490</v>
      </c>
      <c r="Q21" s="11">
        <v>38990</v>
      </c>
      <c r="R21" s="1">
        <v>8.2100000000000009</v>
      </c>
      <c r="S21">
        <v>12.12</v>
      </c>
      <c r="T21" s="4"/>
    </row>
    <row r="22" spans="1:20">
      <c r="A22" t="s">
        <v>203</v>
      </c>
      <c r="B22" t="s">
        <v>204</v>
      </c>
      <c r="C22" t="s">
        <v>13997</v>
      </c>
      <c r="D22" t="s">
        <v>13998</v>
      </c>
      <c r="E22" t="s">
        <v>13999</v>
      </c>
      <c r="F22" t="s">
        <v>14000</v>
      </c>
      <c r="G22" t="s">
        <v>14001</v>
      </c>
      <c r="H22" s="11">
        <v>1799</v>
      </c>
      <c r="I22" s="1">
        <v>0.46</v>
      </c>
      <c r="J22" s="1" t="str">
        <f t="shared" si="3"/>
        <v>No</v>
      </c>
      <c r="K22" s="1" t="str">
        <f t="shared" si="1"/>
        <v>&gt;500</v>
      </c>
      <c r="L22" s="1" t="str">
        <f t="shared" si="2"/>
        <v>41-50%</v>
      </c>
      <c r="M22">
        <v>4.5</v>
      </c>
      <c r="N22" s="4">
        <v>815</v>
      </c>
      <c r="O22" s="12">
        <f t="shared" si="0"/>
        <v>1466185</v>
      </c>
      <c r="P22" s="11">
        <v>2628</v>
      </c>
      <c r="Q22" s="11">
        <v>3457</v>
      </c>
      <c r="R22" s="1">
        <v>8.5399999999999991</v>
      </c>
      <c r="S22">
        <v>12.58</v>
      </c>
      <c r="T22" s="4"/>
    </row>
    <row r="23" spans="1:20">
      <c r="A23" t="s">
        <v>213</v>
      </c>
      <c r="B23" t="s">
        <v>214</v>
      </c>
      <c r="C23" t="s">
        <v>14005</v>
      </c>
      <c r="D23" t="s">
        <v>14006</v>
      </c>
      <c r="E23" t="s">
        <v>14007</v>
      </c>
      <c r="F23" t="s">
        <v>14000</v>
      </c>
      <c r="G23" t="s">
        <v>14008</v>
      </c>
      <c r="H23" s="11">
        <v>499</v>
      </c>
      <c r="I23" s="1">
        <v>0.44</v>
      </c>
      <c r="J23" s="1" t="str">
        <f t="shared" si="3"/>
        <v>No</v>
      </c>
      <c r="K23" s="1" t="str">
        <f t="shared" si="1"/>
        <v>200-500</v>
      </c>
      <c r="L23" s="1" t="str">
        <f t="shared" si="2"/>
        <v>41-50%</v>
      </c>
      <c r="M23">
        <v>3.7</v>
      </c>
      <c r="N23" s="4">
        <v>10962</v>
      </c>
      <c r="O23" s="12">
        <f t="shared" si="0"/>
        <v>5470038</v>
      </c>
      <c r="P23" s="11">
        <v>-135.58000000000001</v>
      </c>
      <c r="Q23" s="11">
        <v>-268.02600000000001</v>
      </c>
      <c r="R23" s="1">
        <v>-400.47199999999998</v>
      </c>
      <c r="S23">
        <v>-532.91800000000001</v>
      </c>
      <c r="T23" s="4"/>
    </row>
    <row r="24" spans="1:20">
      <c r="A24" t="s">
        <v>223</v>
      </c>
      <c r="B24" t="s">
        <v>224</v>
      </c>
      <c r="C24" t="s">
        <v>14005</v>
      </c>
      <c r="D24" t="s">
        <v>14006</v>
      </c>
      <c r="E24" t="s">
        <v>14009</v>
      </c>
      <c r="F24" t="s">
        <v>14010</v>
      </c>
      <c r="H24" s="11">
        <v>22900</v>
      </c>
      <c r="I24" s="1">
        <v>0.41</v>
      </c>
      <c r="J24" s="1" t="str">
        <f t="shared" si="3"/>
        <v>No</v>
      </c>
      <c r="K24" s="1" t="str">
        <f t="shared" si="1"/>
        <v>&gt;500</v>
      </c>
      <c r="L24" s="1" t="str">
        <f t="shared" si="2"/>
        <v>41-50%</v>
      </c>
      <c r="M24">
        <v>4.3</v>
      </c>
      <c r="N24" s="4">
        <v>16299</v>
      </c>
      <c r="O24" s="12">
        <f t="shared" si="0"/>
        <v>373247100</v>
      </c>
      <c r="P24" s="11">
        <v>32310</v>
      </c>
      <c r="Q24" s="11">
        <v>41720</v>
      </c>
      <c r="R24" s="1">
        <v>8.19</v>
      </c>
      <c r="S24">
        <v>12.08</v>
      </c>
      <c r="T24" s="4"/>
    </row>
    <row r="25" spans="1:20">
      <c r="A25" t="s">
        <v>233</v>
      </c>
      <c r="B25" t="s">
        <v>234</v>
      </c>
      <c r="C25" t="s">
        <v>13997</v>
      </c>
      <c r="D25" t="s">
        <v>13998</v>
      </c>
      <c r="E25" t="s">
        <v>13999</v>
      </c>
      <c r="F25" t="s">
        <v>14000</v>
      </c>
      <c r="G25" t="s">
        <v>14001</v>
      </c>
      <c r="H25" s="11">
        <v>199</v>
      </c>
      <c r="I25" s="1">
        <v>0.7</v>
      </c>
      <c r="J25" s="1" t="str">
        <f t="shared" si="3"/>
        <v>Yes</v>
      </c>
      <c r="K25" s="1" t="str">
        <f t="shared" si="1"/>
        <v>200-500</v>
      </c>
      <c r="L25" s="1" t="str">
        <f t="shared" si="2"/>
        <v>61-70%</v>
      </c>
      <c r="M25">
        <v>4</v>
      </c>
      <c r="N25" s="4">
        <v>9378</v>
      </c>
      <c r="O25" s="12">
        <f t="shared" si="0"/>
        <v>1866222</v>
      </c>
      <c r="P25" s="11">
        <v>-25.15</v>
      </c>
      <c r="Q25" s="11">
        <v>-61.48</v>
      </c>
      <c r="R25" s="1">
        <v>-97.81</v>
      </c>
      <c r="S25">
        <v>-134.13999999999999</v>
      </c>
      <c r="T25" s="4"/>
    </row>
    <row r="26" spans="1:20">
      <c r="A26" t="s">
        <v>243</v>
      </c>
      <c r="B26" t="s">
        <v>244</v>
      </c>
      <c r="C26" t="s">
        <v>14005</v>
      </c>
      <c r="D26" t="s">
        <v>14006</v>
      </c>
      <c r="E26" t="s">
        <v>14009</v>
      </c>
      <c r="F26" t="s">
        <v>14010</v>
      </c>
      <c r="H26" s="11">
        <v>19990</v>
      </c>
      <c r="I26" s="1">
        <v>0.42</v>
      </c>
      <c r="J26" s="1" t="str">
        <f t="shared" si="3"/>
        <v>No</v>
      </c>
      <c r="K26" s="1" t="str">
        <f t="shared" si="1"/>
        <v>&gt;500</v>
      </c>
      <c r="L26" s="1" t="str">
        <f t="shared" si="2"/>
        <v>41-50%</v>
      </c>
      <c r="M26">
        <v>4.3</v>
      </c>
      <c r="N26" s="4">
        <v>4703</v>
      </c>
      <c r="O26" s="12">
        <f t="shared" si="0"/>
        <v>94012970</v>
      </c>
      <c r="P26" s="11">
        <v>28481</v>
      </c>
      <c r="Q26" s="11">
        <v>36972</v>
      </c>
      <c r="R26" s="1">
        <v>8.18</v>
      </c>
      <c r="S26">
        <v>12.06</v>
      </c>
      <c r="T26" s="4"/>
    </row>
    <row r="27" spans="1:20">
      <c r="A27" t="s">
        <v>252</v>
      </c>
      <c r="B27" t="s">
        <v>253</v>
      </c>
      <c r="C27" t="s">
        <v>14005</v>
      </c>
      <c r="D27" t="s">
        <v>14006</v>
      </c>
      <c r="E27" t="s">
        <v>14007</v>
      </c>
      <c r="F27" t="s">
        <v>14000</v>
      </c>
      <c r="G27" t="s">
        <v>14008</v>
      </c>
      <c r="H27" s="11">
        <v>699</v>
      </c>
      <c r="I27" s="1">
        <v>0.72</v>
      </c>
      <c r="J27" s="1" t="str">
        <f t="shared" si="3"/>
        <v>Yes</v>
      </c>
      <c r="K27" s="1" t="str">
        <f t="shared" si="1"/>
        <v>200-500</v>
      </c>
      <c r="L27" s="1" t="str">
        <f t="shared" si="2"/>
        <v>71-80%</v>
      </c>
      <c r="M27">
        <v>4.2</v>
      </c>
      <c r="N27" s="4">
        <v>12153</v>
      </c>
      <c r="O27" s="12">
        <f t="shared" si="0"/>
        <v>8494947</v>
      </c>
      <c r="P27" s="11">
        <v>-94.939999999999898</v>
      </c>
      <c r="Q27" s="11">
        <v>-223.208</v>
      </c>
      <c r="R27" s="1">
        <v>-351.476</v>
      </c>
      <c r="S27">
        <v>-479.74400000000003</v>
      </c>
      <c r="T27" s="4"/>
    </row>
    <row r="28" spans="1:20">
      <c r="A28" t="s">
        <v>262</v>
      </c>
      <c r="B28" t="s">
        <v>263</v>
      </c>
      <c r="C28" t="s">
        <v>14005</v>
      </c>
      <c r="D28" t="s">
        <v>14006</v>
      </c>
      <c r="E28" t="s">
        <v>14009</v>
      </c>
      <c r="F28" t="s">
        <v>14010</v>
      </c>
      <c r="H28" s="11">
        <v>19999</v>
      </c>
      <c r="I28" s="1">
        <v>0.25</v>
      </c>
      <c r="J28" s="1" t="str">
        <f t="shared" si="3"/>
        <v>No</v>
      </c>
      <c r="K28" s="1" t="str">
        <f t="shared" si="1"/>
        <v>&gt;500</v>
      </c>
      <c r="L28" s="1" t="str">
        <f t="shared" si="2"/>
        <v>21-30%</v>
      </c>
      <c r="M28">
        <v>4.2</v>
      </c>
      <c r="N28" s="4">
        <v>34899</v>
      </c>
      <c r="O28" s="12">
        <f t="shared" si="0"/>
        <v>697945101</v>
      </c>
      <c r="P28" s="11">
        <v>24999</v>
      </c>
      <c r="Q28" s="11">
        <v>29999</v>
      </c>
      <c r="R28" s="1">
        <v>8.15</v>
      </c>
      <c r="S28">
        <v>12.1</v>
      </c>
      <c r="T28" s="4"/>
    </row>
    <row r="29" spans="1:20">
      <c r="A29" t="s">
        <v>272</v>
      </c>
      <c r="B29" t="s">
        <v>273</v>
      </c>
      <c r="C29" t="s">
        <v>13997</v>
      </c>
      <c r="D29" t="s">
        <v>13998</v>
      </c>
      <c r="E29" t="s">
        <v>13999</v>
      </c>
      <c r="F29" t="s">
        <v>14000</v>
      </c>
      <c r="G29" t="s">
        <v>14001</v>
      </c>
      <c r="H29" s="11">
        <v>399</v>
      </c>
      <c r="I29" s="1">
        <v>0.25</v>
      </c>
      <c r="J29" s="1" t="str">
        <f t="shared" si="3"/>
        <v>No</v>
      </c>
      <c r="K29" s="1" t="str">
        <f t="shared" si="1"/>
        <v>200-500</v>
      </c>
      <c r="L29" s="1" t="str">
        <f t="shared" si="2"/>
        <v>21-30%</v>
      </c>
      <c r="M29">
        <v>4</v>
      </c>
      <c r="N29" s="4">
        <v>2766</v>
      </c>
      <c r="O29" s="12">
        <f t="shared" si="0"/>
        <v>1103634</v>
      </c>
      <c r="P29" s="11">
        <v>-145.375</v>
      </c>
      <c r="Q29" s="11">
        <v>-273.75</v>
      </c>
      <c r="R29" s="1">
        <v>-402.125</v>
      </c>
      <c r="S29">
        <v>-530.5</v>
      </c>
      <c r="T29" s="4"/>
    </row>
    <row r="30" spans="1:20">
      <c r="A30" t="s">
        <v>282</v>
      </c>
      <c r="B30" t="s">
        <v>283</v>
      </c>
      <c r="C30" t="s">
        <v>13997</v>
      </c>
      <c r="D30" t="s">
        <v>13998</v>
      </c>
      <c r="E30" t="s">
        <v>13999</v>
      </c>
      <c r="F30" t="s">
        <v>14000</v>
      </c>
      <c r="G30" t="s">
        <v>14001</v>
      </c>
      <c r="H30" s="11">
        <v>1999</v>
      </c>
      <c r="I30" s="1">
        <v>0.51</v>
      </c>
      <c r="J30" s="1" t="str">
        <f t="shared" si="3"/>
        <v>Yes</v>
      </c>
      <c r="K30" s="1" t="str">
        <f t="shared" si="1"/>
        <v>&gt;500</v>
      </c>
      <c r="L30" s="1" t="str">
        <f t="shared" si="2"/>
        <v>51-60%</v>
      </c>
      <c r="M30">
        <v>4.4000000000000004</v>
      </c>
      <c r="N30" s="4">
        <v>184</v>
      </c>
      <c r="O30" s="12">
        <f t="shared" si="0"/>
        <v>367816</v>
      </c>
      <c r="P30" s="11">
        <v>3028</v>
      </c>
      <c r="Q30" s="11">
        <v>4057</v>
      </c>
      <c r="R30" s="1">
        <v>8.2899999999999991</v>
      </c>
      <c r="S30">
        <v>12.18</v>
      </c>
      <c r="T30" s="4"/>
    </row>
    <row r="31" spans="1:20">
      <c r="A31" t="s">
        <v>292</v>
      </c>
      <c r="B31" t="s">
        <v>293</v>
      </c>
      <c r="C31" t="s">
        <v>13997</v>
      </c>
      <c r="D31" t="s">
        <v>13998</v>
      </c>
      <c r="E31" t="s">
        <v>13999</v>
      </c>
      <c r="F31" t="s">
        <v>14000</v>
      </c>
      <c r="G31" t="s">
        <v>14001</v>
      </c>
      <c r="H31" s="11">
        <v>999</v>
      </c>
      <c r="I31" s="1">
        <v>0.7</v>
      </c>
      <c r="J31" s="1" t="str">
        <f t="shared" si="3"/>
        <v>Yes</v>
      </c>
      <c r="K31" s="1" t="str">
        <f t="shared" si="1"/>
        <v>200-500</v>
      </c>
      <c r="L31" s="1" t="str">
        <f t="shared" si="2"/>
        <v>61-70%</v>
      </c>
      <c r="M31">
        <v>4.3</v>
      </c>
      <c r="N31" s="4">
        <v>20850</v>
      </c>
      <c r="O31" s="12">
        <f t="shared" si="0"/>
        <v>20829150</v>
      </c>
      <c r="P31" s="11">
        <v>-144.85</v>
      </c>
      <c r="Q31" s="11">
        <v>-333.09</v>
      </c>
      <c r="R31" s="1">
        <v>-521.33000000000004</v>
      </c>
      <c r="S31">
        <v>-709.57</v>
      </c>
      <c r="T31" s="4"/>
    </row>
    <row r="32" spans="1:20">
      <c r="A32" t="s">
        <v>302</v>
      </c>
      <c r="B32" t="s">
        <v>303</v>
      </c>
      <c r="C32" t="s">
        <v>13997</v>
      </c>
      <c r="D32" t="s">
        <v>13998</v>
      </c>
      <c r="E32" t="s">
        <v>13999</v>
      </c>
      <c r="F32" t="s">
        <v>14000</v>
      </c>
      <c r="G32" t="s">
        <v>14001</v>
      </c>
      <c r="H32" s="11">
        <v>750</v>
      </c>
      <c r="I32" s="1">
        <v>0.73</v>
      </c>
      <c r="J32" s="1" t="str">
        <f t="shared" si="3"/>
        <v>Yes</v>
      </c>
      <c r="K32" s="1" t="str">
        <f t="shared" si="1"/>
        <v>200-500</v>
      </c>
      <c r="L32" s="1" t="str">
        <f t="shared" si="2"/>
        <v>71-80%</v>
      </c>
      <c r="M32">
        <v>4.5</v>
      </c>
      <c r="N32" s="4">
        <v>74976</v>
      </c>
      <c r="O32" s="12">
        <f t="shared" si="0"/>
        <v>56232000</v>
      </c>
      <c r="P32" s="11">
        <v>-94.634999999999906</v>
      </c>
      <c r="Q32" s="11">
        <v>-227.91200000000001</v>
      </c>
      <c r="R32" s="1">
        <v>-361.18900000000002</v>
      </c>
      <c r="S32">
        <v>-494.46600000000001</v>
      </c>
      <c r="T32" s="4"/>
    </row>
    <row r="33" spans="1:20">
      <c r="A33" t="s">
        <v>312</v>
      </c>
      <c r="B33" t="s">
        <v>313</v>
      </c>
      <c r="C33" t="s">
        <v>13997</v>
      </c>
      <c r="D33" t="s">
        <v>13998</v>
      </c>
      <c r="E33" t="s">
        <v>13999</v>
      </c>
      <c r="F33" t="s">
        <v>14000</v>
      </c>
      <c r="G33" t="s">
        <v>14001</v>
      </c>
      <c r="H33" s="11">
        <v>499</v>
      </c>
      <c r="I33" s="1">
        <v>0.64</v>
      </c>
      <c r="J33" s="1" t="str">
        <f t="shared" si="3"/>
        <v>Yes</v>
      </c>
      <c r="K33" s="1" t="str">
        <f t="shared" si="1"/>
        <v>200-500</v>
      </c>
      <c r="L33" s="1" t="str">
        <f t="shared" si="2"/>
        <v>61-70%</v>
      </c>
      <c r="M33">
        <v>4</v>
      </c>
      <c r="N33" s="4">
        <v>1934</v>
      </c>
      <c r="O33" s="12">
        <f t="shared" si="0"/>
        <v>965066</v>
      </c>
      <c r="P33" s="11">
        <v>-85.179999999999893</v>
      </c>
      <c r="Q33" s="11">
        <v>-187.51599999999999</v>
      </c>
      <c r="R33" s="1">
        <v>-289.85199999999998</v>
      </c>
      <c r="S33">
        <v>-392.18799999999999</v>
      </c>
      <c r="T33" s="4"/>
    </row>
    <row r="34" spans="1:20">
      <c r="A34" t="s">
        <v>320</v>
      </c>
      <c r="B34" t="s">
        <v>321</v>
      </c>
      <c r="C34" t="s">
        <v>13997</v>
      </c>
      <c r="D34" t="s">
        <v>13998</v>
      </c>
      <c r="E34" t="s">
        <v>13999</v>
      </c>
      <c r="F34" t="s">
        <v>14000</v>
      </c>
      <c r="G34" t="s">
        <v>14001</v>
      </c>
      <c r="H34" s="11">
        <v>1099</v>
      </c>
      <c r="I34" s="1">
        <v>0.65</v>
      </c>
      <c r="J34" s="1" t="str">
        <f t="shared" si="3"/>
        <v>Yes</v>
      </c>
      <c r="K34" s="1" t="str">
        <f t="shared" si="1"/>
        <v>&gt;500</v>
      </c>
      <c r="L34" s="1" t="str">
        <f t="shared" si="2"/>
        <v>61-70%</v>
      </c>
      <c r="M34">
        <v>4.3</v>
      </c>
      <c r="N34" s="4">
        <v>974</v>
      </c>
      <c r="O34" s="12">
        <f t="shared" si="0"/>
        <v>1070426</v>
      </c>
      <c r="P34" s="11">
        <v>1809</v>
      </c>
      <c r="Q34" s="11">
        <v>2519</v>
      </c>
      <c r="R34" s="1">
        <v>7.95</v>
      </c>
      <c r="S34">
        <v>11.6</v>
      </c>
      <c r="T34" s="4"/>
    </row>
    <row r="35" spans="1:20">
      <c r="A35" t="s">
        <v>330</v>
      </c>
      <c r="B35" t="s">
        <v>331</v>
      </c>
      <c r="C35" t="s">
        <v>13997</v>
      </c>
      <c r="D35" t="s">
        <v>13998</v>
      </c>
      <c r="E35" t="s">
        <v>13999</v>
      </c>
      <c r="F35" t="s">
        <v>14000</v>
      </c>
      <c r="G35" t="s">
        <v>14001</v>
      </c>
      <c r="H35" s="11">
        <v>599</v>
      </c>
      <c r="I35" s="1">
        <v>0</v>
      </c>
      <c r="J35" s="1" t="str">
        <f t="shared" si="3"/>
        <v>No</v>
      </c>
      <c r="K35" s="1" t="str">
        <f t="shared" si="1"/>
        <v>200-500</v>
      </c>
      <c r="L35" s="1" t="str">
        <f t="shared" si="2"/>
        <v>0-10%</v>
      </c>
      <c r="M35">
        <v>4.3</v>
      </c>
      <c r="N35" s="4">
        <v>355</v>
      </c>
      <c r="O35" s="12">
        <f t="shared" si="0"/>
        <v>212645</v>
      </c>
      <c r="P35" s="11">
        <v>-295.2</v>
      </c>
      <c r="Q35" s="11">
        <v>-533.51</v>
      </c>
      <c r="R35" s="1">
        <v>-771.82</v>
      </c>
      <c r="S35">
        <v>-1010.13</v>
      </c>
      <c r="T35" s="4"/>
    </row>
    <row r="36" spans="1:20">
      <c r="A36" t="s">
        <v>340</v>
      </c>
      <c r="B36" t="s">
        <v>341</v>
      </c>
      <c r="C36" t="s">
        <v>13997</v>
      </c>
      <c r="D36" t="s">
        <v>13998</v>
      </c>
      <c r="E36" t="s">
        <v>13999</v>
      </c>
      <c r="F36" t="s">
        <v>14000</v>
      </c>
      <c r="G36" t="s">
        <v>14001</v>
      </c>
      <c r="H36" s="11">
        <v>999</v>
      </c>
      <c r="I36" s="1">
        <v>0.8</v>
      </c>
      <c r="J36" s="1" t="str">
        <f t="shared" si="3"/>
        <v>Yes</v>
      </c>
      <c r="K36" s="1" t="str">
        <f t="shared" si="1"/>
        <v>200-500</v>
      </c>
      <c r="L36" s="1" t="str">
        <f t="shared" si="2"/>
        <v>71-80%</v>
      </c>
      <c r="M36">
        <v>3.9</v>
      </c>
      <c r="N36" s="4">
        <v>1075</v>
      </c>
      <c r="O36" s="12">
        <f t="shared" si="0"/>
        <v>1073925</v>
      </c>
      <c r="P36" s="11">
        <v>-95.199999999999804</v>
      </c>
      <c r="Q36" s="11">
        <v>-253.55000000000101</v>
      </c>
      <c r="R36" s="1">
        <v>-411.900000000001</v>
      </c>
      <c r="S36">
        <v>-570.25</v>
      </c>
      <c r="T36" s="4"/>
    </row>
    <row r="37" spans="1:20">
      <c r="A37" t="s">
        <v>350</v>
      </c>
      <c r="B37" t="s">
        <v>351</v>
      </c>
      <c r="C37" t="s">
        <v>13997</v>
      </c>
      <c r="D37" t="s">
        <v>13998</v>
      </c>
      <c r="E37" t="s">
        <v>13999</v>
      </c>
      <c r="F37" t="s">
        <v>14000</v>
      </c>
      <c r="G37" t="s">
        <v>14001</v>
      </c>
      <c r="H37" s="11">
        <v>666.66</v>
      </c>
      <c r="I37" s="1">
        <v>0.85</v>
      </c>
      <c r="J37" s="1" t="str">
        <f t="shared" si="3"/>
        <v>Yes</v>
      </c>
      <c r="K37" s="1" t="str">
        <f t="shared" si="1"/>
        <v>200-500</v>
      </c>
      <c r="L37" s="1" t="str">
        <f t="shared" si="2"/>
        <v>81-90%</v>
      </c>
      <c r="M37">
        <v>3.9</v>
      </c>
      <c r="N37" s="4">
        <v>24871</v>
      </c>
      <c r="O37" s="12">
        <f t="shared" si="0"/>
        <v>16580500.859999999</v>
      </c>
      <c r="P37" s="11">
        <v>-45.174999999999997</v>
      </c>
      <c r="Q37" s="11">
        <v>-140.286</v>
      </c>
      <c r="R37" s="1">
        <v>-235.39699999999999</v>
      </c>
      <c r="S37">
        <v>-330.50799999999998</v>
      </c>
      <c r="T37" s="4"/>
    </row>
    <row r="38" spans="1:20">
      <c r="A38" t="s">
        <v>356</v>
      </c>
      <c r="B38" t="s">
        <v>357</v>
      </c>
      <c r="C38" t="s">
        <v>13997</v>
      </c>
      <c r="D38" t="s">
        <v>13998</v>
      </c>
      <c r="E38" t="s">
        <v>13999</v>
      </c>
      <c r="F38" t="s">
        <v>14000</v>
      </c>
      <c r="G38" t="s">
        <v>14001</v>
      </c>
      <c r="H38" s="11">
        <v>1900</v>
      </c>
      <c r="I38" s="1">
        <v>0.53</v>
      </c>
      <c r="J38" s="1" t="str">
        <f t="shared" si="3"/>
        <v>Yes</v>
      </c>
      <c r="K38" s="1" t="str">
        <f t="shared" si="1"/>
        <v>&gt;500</v>
      </c>
      <c r="L38" s="1" t="str">
        <f t="shared" si="2"/>
        <v>51-60%</v>
      </c>
      <c r="M38">
        <v>4.4000000000000004</v>
      </c>
      <c r="N38" s="4">
        <v>13552</v>
      </c>
      <c r="O38" s="12">
        <f t="shared" si="0"/>
        <v>25748800</v>
      </c>
      <c r="P38" s="11">
        <v>2901</v>
      </c>
      <c r="Q38" s="11">
        <v>3902</v>
      </c>
      <c r="R38" s="1">
        <v>8.27</v>
      </c>
      <c r="S38">
        <v>12.14</v>
      </c>
      <c r="T38" s="4"/>
    </row>
    <row r="39" spans="1:20">
      <c r="A39" t="s">
        <v>366</v>
      </c>
      <c r="B39" t="s">
        <v>367</v>
      </c>
      <c r="C39" t="s">
        <v>13997</v>
      </c>
      <c r="D39" t="s">
        <v>13998</v>
      </c>
      <c r="E39" t="s">
        <v>13999</v>
      </c>
      <c r="F39" t="s">
        <v>14000</v>
      </c>
      <c r="G39" t="s">
        <v>14001</v>
      </c>
      <c r="H39" s="11">
        <v>999</v>
      </c>
      <c r="I39" s="1">
        <v>0.8</v>
      </c>
      <c r="J39" s="1" t="str">
        <f t="shared" si="3"/>
        <v>Yes</v>
      </c>
      <c r="K39" s="1" t="str">
        <f t="shared" si="1"/>
        <v>200-500</v>
      </c>
      <c r="L39" s="1" t="str">
        <f t="shared" si="2"/>
        <v>71-80%</v>
      </c>
      <c r="M39">
        <v>4</v>
      </c>
      <c r="N39" s="4">
        <v>576</v>
      </c>
      <c r="O39" s="12">
        <f t="shared" si="0"/>
        <v>575424</v>
      </c>
      <c r="P39" s="11">
        <v>-95.1</v>
      </c>
      <c r="Q39" s="11">
        <v>-253.42</v>
      </c>
      <c r="R39" s="1">
        <v>-411.74</v>
      </c>
      <c r="S39">
        <v>-570.05999999999995</v>
      </c>
      <c r="T39" s="4"/>
    </row>
    <row r="40" spans="1:20">
      <c r="A40" t="s">
        <v>376</v>
      </c>
      <c r="B40" t="s">
        <v>377</v>
      </c>
      <c r="C40" t="s">
        <v>14005</v>
      </c>
      <c r="D40" t="s">
        <v>14006</v>
      </c>
      <c r="E40" t="s">
        <v>14009</v>
      </c>
      <c r="F40" t="s">
        <v>14010</v>
      </c>
      <c r="H40" s="11">
        <v>45999</v>
      </c>
      <c r="I40" s="1">
        <v>0.28000000000000003</v>
      </c>
      <c r="J40" s="1" t="str">
        <f t="shared" si="3"/>
        <v>No</v>
      </c>
      <c r="K40" s="1" t="str">
        <f t="shared" si="1"/>
        <v>&gt;500</v>
      </c>
      <c r="L40" s="1" t="str">
        <f t="shared" si="2"/>
        <v>21-30%</v>
      </c>
      <c r="M40">
        <v>4.2</v>
      </c>
      <c r="N40" s="4">
        <v>7298</v>
      </c>
      <c r="O40" s="12">
        <f t="shared" si="0"/>
        <v>335700702</v>
      </c>
      <c r="P40" s="11">
        <v>58999</v>
      </c>
      <c r="Q40" s="11">
        <v>71999</v>
      </c>
      <c r="R40" s="1">
        <v>8.1199999999999992</v>
      </c>
      <c r="S40">
        <v>12.04</v>
      </c>
      <c r="T40" s="4"/>
    </row>
    <row r="41" spans="1:20">
      <c r="A41" t="s">
        <v>386</v>
      </c>
      <c r="B41" t="s">
        <v>387</v>
      </c>
      <c r="C41" t="s">
        <v>13997</v>
      </c>
      <c r="D41" t="s">
        <v>13998</v>
      </c>
      <c r="E41" t="s">
        <v>13999</v>
      </c>
      <c r="F41" t="s">
        <v>14000</v>
      </c>
      <c r="G41" t="s">
        <v>14001</v>
      </c>
      <c r="H41" s="11">
        <v>1999</v>
      </c>
      <c r="I41" s="1">
        <v>0.51</v>
      </c>
      <c r="J41" s="1" t="str">
        <f t="shared" si="3"/>
        <v>Yes</v>
      </c>
      <c r="K41" s="1" t="str">
        <f t="shared" si="1"/>
        <v>&gt;500</v>
      </c>
      <c r="L41" s="1" t="str">
        <f t="shared" si="2"/>
        <v>51-60%</v>
      </c>
      <c r="M41">
        <v>4.2</v>
      </c>
      <c r="N41" s="4">
        <v>462</v>
      </c>
      <c r="O41" s="12">
        <f t="shared" si="0"/>
        <v>923538</v>
      </c>
      <c r="P41" s="11">
        <v>3028</v>
      </c>
      <c r="Q41" s="11">
        <v>4057</v>
      </c>
      <c r="R41" s="1">
        <v>7.89</v>
      </c>
      <c r="S41">
        <v>11.58</v>
      </c>
      <c r="T41" s="4"/>
    </row>
    <row r="42" spans="1:20">
      <c r="A42" t="s">
        <v>396</v>
      </c>
      <c r="B42" t="s">
        <v>397</v>
      </c>
      <c r="C42" t="s">
        <v>13997</v>
      </c>
      <c r="D42" t="s">
        <v>13998</v>
      </c>
      <c r="E42" t="s">
        <v>13999</v>
      </c>
      <c r="F42" t="s">
        <v>14000</v>
      </c>
      <c r="G42" t="s">
        <v>14001</v>
      </c>
      <c r="H42" s="11">
        <v>695</v>
      </c>
      <c r="I42" s="1">
        <v>0.7</v>
      </c>
      <c r="J42" s="1" t="str">
        <f t="shared" si="3"/>
        <v>Yes</v>
      </c>
      <c r="K42" s="1" t="str">
        <f t="shared" si="1"/>
        <v>200-500</v>
      </c>
      <c r="L42" s="1" t="str">
        <f t="shared" si="2"/>
        <v>61-70%</v>
      </c>
      <c r="M42">
        <v>4.5</v>
      </c>
      <c r="N42" s="4">
        <v>107687</v>
      </c>
      <c r="O42" s="12">
        <f t="shared" si="0"/>
        <v>74842465</v>
      </c>
      <c r="P42" s="11">
        <v>-99.65</v>
      </c>
      <c r="Q42" s="11">
        <v>-230.43</v>
      </c>
      <c r="R42" s="1">
        <v>-361.21</v>
      </c>
      <c r="S42">
        <v>-491.99</v>
      </c>
      <c r="T42" s="4"/>
    </row>
    <row r="43" spans="1:20">
      <c r="A43" t="s">
        <v>406</v>
      </c>
      <c r="B43" t="s">
        <v>407</v>
      </c>
      <c r="C43" t="s">
        <v>14005</v>
      </c>
      <c r="D43" t="s">
        <v>14006</v>
      </c>
      <c r="E43" t="s">
        <v>14009</v>
      </c>
      <c r="F43" t="s">
        <v>14010</v>
      </c>
      <c r="H43" s="11">
        <v>34999</v>
      </c>
      <c r="I43" s="1">
        <v>0.43</v>
      </c>
      <c r="J43" s="1" t="str">
        <f t="shared" si="3"/>
        <v>No</v>
      </c>
      <c r="K43" s="1" t="str">
        <f t="shared" si="1"/>
        <v>&gt;500</v>
      </c>
      <c r="L43" s="1" t="str">
        <f t="shared" si="2"/>
        <v>41-50%</v>
      </c>
      <c r="M43">
        <v>4.3</v>
      </c>
      <c r="N43" s="4">
        <v>27151</v>
      </c>
      <c r="O43" s="12">
        <f t="shared" si="0"/>
        <v>950257849</v>
      </c>
      <c r="P43" s="11">
        <v>49999</v>
      </c>
      <c r="Q43" s="11">
        <v>64999</v>
      </c>
      <c r="R43" s="1">
        <v>8.17</v>
      </c>
      <c r="S43">
        <v>12.04</v>
      </c>
      <c r="T43" s="4"/>
    </row>
    <row r="44" spans="1:20">
      <c r="A44" t="s">
        <v>415</v>
      </c>
      <c r="B44" t="s">
        <v>416</v>
      </c>
      <c r="C44" t="s">
        <v>13997</v>
      </c>
      <c r="D44" t="s">
        <v>13998</v>
      </c>
      <c r="E44" t="s">
        <v>13999</v>
      </c>
      <c r="F44" t="s">
        <v>14000</v>
      </c>
      <c r="G44" t="s">
        <v>14001</v>
      </c>
      <c r="H44" s="11">
        <v>1099</v>
      </c>
      <c r="I44" s="1">
        <v>0.64</v>
      </c>
      <c r="J44" s="1" t="str">
        <f t="shared" si="3"/>
        <v>Yes</v>
      </c>
      <c r="K44" s="1" t="str">
        <f t="shared" si="1"/>
        <v>&gt;500</v>
      </c>
      <c r="L44" s="1" t="str">
        <f t="shared" si="2"/>
        <v>61-70%</v>
      </c>
      <c r="M44">
        <v>4.2</v>
      </c>
      <c r="N44" s="4">
        <v>24269</v>
      </c>
      <c r="O44" s="12">
        <f t="shared" si="0"/>
        <v>26671631</v>
      </c>
      <c r="P44" s="11">
        <v>1799</v>
      </c>
      <c r="Q44" s="11">
        <v>2499</v>
      </c>
      <c r="R44" s="1">
        <v>7.76</v>
      </c>
      <c r="S44">
        <v>11.32</v>
      </c>
      <c r="T44" s="4"/>
    </row>
    <row r="45" spans="1:20">
      <c r="A45" t="s">
        <v>420</v>
      </c>
      <c r="B45" t="s">
        <v>421</v>
      </c>
      <c r="C45" t="s">
        <v>13997</v>
      </c>
      <c r="D45" t="s">
        <v>14002</v>
      </c>
      <c r="E45" t="s">
        <v>14003</v>
      </c>
      <c r="F45" t="s">
        <v>14004</v>
      </c>
      <c r="H45" s="11">
        <v>1599</v>
      </c>
      <c r="I45" s="1">
        <v>0.38</v>
      </c>
      <c r="J45" s="1" t="str">
        <f t="shared" si="3"/>
        <v>No</v>
      </c>
      <c r="K45" s="1" t="str">
        <f t="shared" si="1"/>
        <v>&gt;500</v>
      </c>
      <c r="L45" s="1" t="str">
        <f t="shared" si="2"/>
        <v>31-40%</v>
      </c>
      <c r="M45">
        <v>4.3</v>
      </c>
      <c r="N45" s="4">
        <v>12093</v>
      </c>
      <c r="O45" s="12">
        <f t="shared" si="0"/>
        <v>19336707</v>
      </c>
      <c r="P45" s="11">
        <v>2199</v>
      </c>
      <c r="Q45" s="11">
        <v>2799</v>
      </c>
      <c r="R45" s="1">
        <v>8.2200000000000006</v>
      </c>
      <c r="S45">
        <v>12.14</v>
      </c>
      <c r="T45" s="4"/>
    </row>
    <row r="46" spans="1:20">
      <c r="A46" t="s">
        <v>430</v>
      </c>
      <c r="B46" t="s">
        <v>431</v>
      </c>
      <c r="C46" t="s">
        <v>13997</v>
      </c>
      <c r="D46" t="s">
        <v>13998</v>
      </c>
      <c r="E46" t="s">
        <v>13999</v>
      </c>
      <c r="F46" t="s">
        <v>14000</v>
      </c>
      <c r="G46" t="s">
        <v>14001</v>
      </c>
      <c r="H46" s="11">
        <v>199</v>
      </c>
      <c r="I46" s="1">
        <v>0.7</v>
      </c>
      <c r="J46" s="1" t="str">
        <f t="shared" si="3"/>
        <v>Yes</v>
      </c>
      <c r="K46" s="1" t="str">
        <f t="shared" si="1"/>
        <v>200-500</v>
      </c>
      <c r="L46" s="1" t="str">
        <f t="shared" si="2"/>
        <v>61-70%</v>
      </c>
      <c r="M46">
        <v>4</v>
      </c>
      <c r="N46" s="4">
        <v>9378</v>
      </c>
      <c r="O46" s="12">
        <f t="shared" si="0"/>
        <v>1866222</v>
      </c>
      <c r="P46" s="11">
        <v>-25.15</v>
      </c>
      <c r="Q46" s="11">
        <v>-61.48</v>
      </c>
      <c r="R46" s="1">
        <v>-97.81</v>
      </c>
      <c r="S46">
        <v>-134.13999999999999</v>
      </c>
      <c r="T46" s="4"/>
    </row>
    <row r="47" spans="1:20">
      <c r="A47" t="s">
        <v>435</v>
      </c>
      <c r="B47" t="s">
        <v>436</v>
      </c>
      <c r="C47" t="s">
        <v>13997</v>
      </c>
      <c r="D47" t="s">
        <v>13998</v>
      </c>
      <c r="E47" t="s">
        <v>13999</v>
      </c>
      <c r="F47" t="s">
        <v>14000</v>
      </c>
      <c r="G47" t="s">
        <v>14001</v>
      </c>
      <c r="H47" s="11">
        <v>999</v>
      </c>
      <c r="I47" s="1">
        <v>0.67</v>
      </c>
      <c r="J47" s="1" t="str">
        <f t="shared" si="3"/>
        <v>Yes</v>
      </c>
      <c r="K47" s="1" t="str">
        <f t="shared" si="1"/>
        <v>200-500</v>
      </c>
      <c r="L47" s="1" t="str">
        <f t="shared" si="2"/>
        <v>61-70%</v>
      </c>
      <c r="M47">
        <v>3.3</v>
      </c>
      <c r="N47" s="4">
        <v>9792</v>
      </c>
      <c r="O47" s="12">
        <f t="shared" si="0"/>
        <v>9782208</v>
      </c>
      <c r="P47" s="11">
        <v>-162.86500000000001</v>
      </c>
      <c r="Q47" s="11">
        <v>-361.608</v>
      </c>
      <c r="R47" s="1">
        <v>-560.351</v>
      </c>
      <c r="S47">
        <v>-759.09400000000005</v>
      </c>
      <c r="T47" s="4"/>
    </row>
    <row r="48" spans="1:20">
      <c r="A48" t="s">
        <v>445</v>
      </c>
      <c r="B48" t="s">
        <v>446</v>
      </c>
      <c r="C48" t="s">
        <v>13997</v>
      </c>
      <c r="D48" t="s">
        <v>14002</v>
      </c>
      <c r="E48" t="s">
        <v>14003</v>
      </c>
      <c r="F48" t="s">
        <v>14004</v>
      </c>
      <c r="H48" s="11">
        <v>1208</v>
      </c>
      <c r="I48" s="1">
        <v>0.57999999999999996</v>
      </c>
      <c r="J48" s="1" t="str">
        <f t="shared" si="3"/>
        <v>Yes</v>
      </c>
      <c r="K48" s="1" t="str">
        <f t="shared" si="1"/>
        <v>&gt;500</v>
      </c>
      <c r="L48" s="1" t="str">
        <f t="shared" si="2"/>
        <v>51-60%</v>
      </c>
      <c r="M48">
        <v>4.0999999999999996</v>
      </c>
      <c r="N48" s="4">
        <v>8131</v>
      </c>
      <c r="O48" s="12">
        <f t="shared" si="0"/>
        <v>9822248</v>
      </c>
      <c r="P48" s="11">
        <v>1909</v>
      </c>
      <c r="Q48" s="11">
        <v>2610</v>
      </c>
      <c r="R48" s="1">
        <v>7.62</v>
      </c>
      <c r="S48">
        <v>11.14</v>
      </c>
      <c r="T48" s="4"/>
    </row>
    <row r="49" spans="1:20">
      <c r="A49" t="s">
        <v>455</v>
      </c>
      <c r="B49" t="s">
        <v>456</v>
      </c>
      <c r="C49" t="s">
        <v>14005</v>
      </c>
      <c r="D49" t="s">
        <v>14006</v>
      </c>
      <c r="E49" t="s">
        <v>14007</v>
      </c>
      <c r="F49" t="s">
        <v>14000</v>
      </c>
      <c r="G49" t="s">
        <v>14008</v>
      </c>
      <c r="H49" s="11">
        <v>475</v>
      </c>
      <c r="I49" s="1">
        <v>0.35</v>
      </c>
      <c r="J49" s="1" t="str">
        <f t="shared" si="3"/>
        <v>No</v>
      </c>
      <c r="K49" s="1" t="str">
        <f t="shared" si="1"/>
        <v>200-500</v>
      </c>
      <c r="L49" s="1" t="str">
        <f t="shared" si="2"/>
        <v>31-40%</v>
      </c>
      <c r="M49">
        <v>4.4000000000000004</v>
      </c>
      <c r="N49" s="4">
        <v>426973</v>
      </c>
      <c r="O49" s="12">
        <f t="shared" si="0"/>
        <v>202812175</v>
      </c>
      <c r="P49" s="11">
        <v>-149.92500000000001</v>
      </c>
      <c r="Q49" s="11">
        <v>-288.77</v>
      </c>
      <c r="R49" s="1">
        <v>-427.61500000000001</v>
      </c>
      <c r="S49">
        <v>-566.46</v>
      </c>
      <c r="T49" s="4"/>
    </row>
    <row r="50" spans="1:20">
      <c r="A50" t="s">
        <v>460</v>
      </c>
      <c r="B50" t="s">
        <v>461</v>
      </c>
      <c r="C50" t="s">
        <v>14005</v>
      </c>
      <c r="D50" t="s">
        <v>14006</v>
      </c>
      <c r="E50" t="s">
        <v>14007</v>
      </c>
      <c r="F50" t="s">
        <v>14011</v>
      </c>
      <c r="H50" s="11">
        <v>999</v>
      </c>
      <c r="I50" s="1">
        <v>0.6</v>
      </c>
      <c r="J50" s="1" t="str">
        <f t="shared" si="3"/>
        <v>Yes</v>
      </c>
      <c r="K50" s="1" t="str">
        <f t="shared" si="1"/>
        <v>200-500</v>
      </c>
      <c r="L50" s="1" t="str">
        <f t="shared" si="2"/>
        <v>51-60%</v>
      </c>
      <c r="M50">
        <v>3.6</v>
      </c>
      <c r="N50" s="4">
        <v>493</v>
      </c>
      <c r="O50" s="12">
        <f t="shared" si="0"/>
        <v>492507</v>
      </c>
      <c r="P50" s="11">
        <v>-195.6</v>
      </c>
      <c r="Q50" s="11">
        <v>-414.06</v>
      </c>
      <c r="R50" s="1">
        <v>-632.52</v>
      </c>
      <c r="S50">
        <v>-850.98</v>
      </c>
      <c r="T50" s="4"/>
    </row>
    <row r="51" spans="1:20">
      <c r="A51" t="s">
        <v>471</v>
      </c>
      <c r="B51" t="s">
        <v>472</v>
      </c>
      <c r="C51" t="s">
        <v>13997</v>
      </c>
      <c r="D51" t="s">
        <v>13998</v>
      </c>
      <c r="E51" t="s">
        <v>13999</v>
      </c>
      <c r="F51" t="s">
        <v>14000</v>
      </c>
      <c r="G51" t="s">
        <v>14001</v>
      </c>
      <c r="H51" s="11">
        <v>395</v>
      </c>
      <c r="I51" s="1">
        <v>0.5</v>
      </c>
      <c r="J51" s="1" t="str">
        <f t="shared" si="3"/>
        <v>No</v>
      </c>
      <c r="K51" s="1" t="str">
        <f t="shared" si="1"/>
        <v>200-500</v>
      </c>
      <c r="L51" s="1" t="str">
        <f t="shared" si="2"/>
        <v>41-50%</v>
      </c>
      <c r="M51">
        <v>4.2</v>
      </c>
      <c r="N51" s="4">
        <v>92595</v>
      </c>
      <c r="O51" s="12">
        <f t="shared" si="0"/>
        <v>36575025</v>
      </c>
      <c r="P51" s="11">
        <v>-95.05</v>
      </c>
      <c r="Q51" s="11">
        <v>-192.94</v>
      </c>
      <c r="R51" s="1">
        <v>-290.83</v>
      </c>
      <c r="S51">
        <v>-388.72</v>
      </c>
      <c r="T51" s="4"/>
    </row>
    <row r="52" spans="1:20">
      <c r="A52" t="s">
        <v>481</v>
      </c>
      <c r="B52" t="s">
        <v>482</v>
      </c>
      <c r="C52" t="s">
        <v>13997</v>
      </c>
      <c r="D52" t="s">
        <v>14002</v>
      </c>
      <c r="E52" t="s">
        <v>14003</v>
      </c>
      <c r="F52" t="s">
        <v>14004</v>
      </c>
      <c r="H52" s="11">
        <v>2199</v>
      </c>
      <c r="I52" s="1">
        <v>0.45</v>
      </c>
      <c r="J52" s="1" t="str">
        <f t="shared" si="3"/>
        <v>No</v>
      </c>
      <c r="K52" s="1" t="str">
        <f t="shared" si="1"/>
        <v>&gt;500</v>
      </c>
      <c r="L52" s="1" t="str">
        <f t="shared" si="2"/>
        <v>41-50%</v>
      </c>
      <c r="M52">
        <v>4.4000000000000004</v>
      </c>
      <c r="N52" s="4">
        <v>24780</v>
      </c>
      <c r="O52" s="12">
        <f t="shared" si="0"/>
        <v>54491220</v>
      </c>
      <c r="P52" s="11">
        <v>3199</v>
      </c>
      <c r="Q52" s="11">
        <v>4199</v>
      </c>
      <c r="R52" s="1">
        <v>8.35</v>
      </c>
      <c r="S52">
        <v>12.3</v>
      </c>
      <c r="T52" s="4"/>
    </row>
    <row r="53" spans="1:20">
      <c r="A53" t="s">
        <v>491</v>
      </c>
      <c r="B53" t="s">
        <v>492</v>
      </c>
      <c r="C53" t="s">
        <v>13997</v>
      </c>
      <c r="D53" t="s">
        <v>13998</v>
      </c>
      <c r="E53" t="s">
        <v>13999</v>
      </c>
      <c r="F53" t="s">
        <v>14000</v>
      </c>
      <c r="G53" t="s">
        <v>14001</v>
      </c>
      <c r="H53" s="11">
        <v>500</v>
      </c>
      <c r="I53" s="1">
        <v>0.64</v>
      </c>
      <c r="J53" s="1" t="str">
        <f t="shared" si="3"/>
        <v>Yes</v>
      </c>
      <c r="K53" s="1" t="str">
        <f t="shared" si="1"/>
        <v>200-500</v>
      </c>
      <c r="L53" s="1" t="str">
        <f t="shared" si="2"/>
        <v>61-70%</v>
      </c>
      <c r="M53">
        <v>4.2</v>
      </c>
      <c r="N53" s="4">
        <v>92595</v>
      </c>
      <c r="O53" s="12">
        <f t="shared" si="0"/>
        <v>46297500</v>
      </c>
      <c r="P53" s="11">
        <v>-84.98</v>
      </c>
      <c r="Q53" s="11">
        <v>-187.35599999999999</v>
      </c>
      <c r="R53" s="1">
        <v>-289.73200000000003</v>
      </c>
      <c r="S53">
        <v>-392.108</v>
      </c>
      <c r="T53" s="4"/>
    </row>
    <row r="54" spans="1:20">
      <c r="A54" t="s">
        <v>496</v>
      </c>
      <c r="B54" t="s">
        <v>497</v>
      </c>
      <c r="C54" t="s">
        <v>13997</v>
      </c>
      <c r="D54" t="s">
        <v>13998</v>
      </c>
      <c r="E54" t="s">
        <v>13999</v>
      </c>
      <c r="F54" t="s">
        <v>14000</v>
      </c>
      <c r="G54" t="s">
        <v>14001</v>
      </c>
      <c r="H54" s="11">
        <v>2100</v>
      </c>
      <c r="I54" s="1">
        <v>0.62</v>
      </c>
      <c r="J54" s="1" t="str">
        <f t="shared" si="3"/>
        <v>Yes</v>
      </c>
      <c r="K54" s="1" t="str">
        <f t="shared" si="1"/>
        <v>&gt;500</v>
      </c>
      <c r="L54" s="1" t="str">
        <f t="shared" si="2"/>
        <v>61-70%</v>
      </c>
      <c r="M54">
        <v>4.3</v>
      </c>
      <c r="N54" s="4">
        <v>8188</v>
      </c>
      <c r="O54" s="12">
        <f t="shared" si="0"/>
        <v>17194800</v>
      </c>
      <c r="P54" s="11">
        <v>3401</v>
      </c>
      <c r="Q54" s="11">
        <v>4702</v>
      </c>
      <c r="R54" s="1">
        <v>7.98</v>
      </c>
      <c r="S54">
        <v>11.66</v>
      </c>
      <c r="T54" s="4"/>
    </row>
    <row r="55" spans="1:20">
      <c r="A55" t="s">
        <v>506</v>
      </c>
      <c r="B55" t="s">
        <v>507</v>
      </c>
      <c r="C55" t="s">
        <v>14005</v>
      </c>
      <c r="D55" t="s">
        <v>14006</v>
      </c>
      <c r="E55" t="s">
        <v>14009</v>
      </c>
      <c r="F55" t="s">
        <v>14012</v>
      </c>
      <c r="H55" s="11">
        <v>12999</v>
      </c>
      <c r="I55" s="1">
        <v>0.46</v>
      </c>
      <c r="J55" s="1" t="str">
        <f t="shared" si="3"/>
        <v>No</v>
      </c>
      <c r="K55" s="1" t="str">
        <f t="shared" si="1"/>
        <v>&gt;500</v>
      </c>
      <c r="L55" s="1" t="str">
        <f t="shared" si="2"/>
        <v>41-50%</v>
      </c>
      <c r="M55">
        <v>4.2</v>
      </c>
      <c r="N55" s="4">
        <v>4003</v>
      </c>
      <c r="O55" s="12">
        <f t="shared" si="0"/>
        <v>52034997</v>
      </c>
      <c r="P55" s="11">
        <v>18999</v>
      </c>
      <c r="Q55" s="11">
        <v>24999</v>
      </c>
      <c r="R55" s="1">
        <v>7.94</v>
      </c>
      <c r="S55">
        <v>11.68</v>
      </c>
      <c r="T55" s="4"/>
    </row>
    <row r="56" spans="1:20">
      <c r="A56" t="s">
        <v>516</v>
      </c>
      <c r="B56" t="s">
        <v>517</v>
      </c>
      <c r="C56" t="s">
        <v>13997</v>
      </c>
      <c r="D56" t="s">
        <v>13998</v>
      </c>
      <c r="E56" t="s">
        <v>13999</v>
      </c>
      <c r="F56" t="s">
        <v>14000</v>
      </c>
      <c r="G56" t="s">
        <v>14001</v>
      </c>
      <c r="H56" s="11">
        <v>349</v>
      </c>
      <c r="I56" s="1">
        <v>0.43</v>
      </c>
      <c r="J56" s="1" t="str">
        <f t="shared" si="3"/>
        <v>No</v>
      </c>
      <c r="K56" s="1" t="str">
        <f t="shared" si="1"/>
        <v>200-500</v>
      </c>
      <c r="L56" s="1" t="str">
        <f t="shared" si="2"/>
        <v>41-50%</v>
      </c>
      <c r="M56">
        <v>4.0999999999999996</v>
      </c>
      <c r="N56" s="4">
        <v>314</v>
      </c>
      <c r="O56" s="12">
        <f t="shared" si="0"/>
        <v>109586</v>
      </c>
      <c r="P56" s="11">
        <v>-95.184999999999903</v>
      </c>
      <c r="Q56" s="11">
        <v>-188.512</v>
      </c>
      <c r="R56" s="1">
        <v>-281.839</v>
      </c>
      <c r="S56">
        <v>-375.166</v>
      </c>
      <c r="T56" s="4"/>
    </row>
    <row r="57" spans="1:20">
      <c r="A57" t="s">
        <v>526</v>
      </c>
      <c r="B57" t="s">
        <v>527</v>
      </c>
      <c r="C57" t="s">
        <v>14005</v>
      </c>
      <c r="D57" t="s">
        <v>14006</v>
      </c>
      <c r="E57" t="s">
        <v>14007</v>
      </c>
      <c r="F57" t="s">
        <v>14011</v>
      </c>
      <c r="H57" s="11">
        <v>499</v>
      </c>
      <c r="I57" s="1">
        <v>0.54</v>
      </c>
      <c r="J57" s="1" t="str">
        <f t="shared" si="3"/>
        <v>Yes</v>
      </c>
      <c r="K57" s="1" t="str">
        <f t="shared" si="1"/>
        <v>200-500</v>
      </c>
      <c r="L57" s="1" t="str">
        <f t="shared" si="2"/>
        <v>51-60%</v>
      </c>
      <c r="M57">
        <v>3.7</v>
      </c>
      <c r="N57" s="4">
        <v>2960</v>
      </c>
      <c r="O57" s="12">
        <f t="shared" si="0"/>
        <v>1477040</v>
      </c>
      <c r="P57" s="11">
        <v>-111.03</v>
      </c>
      <c r="Q57" s="11">
        <v>-228.76599999999999</v>
      </c>
      <c r="R57" s="1">
        <v>-346.50200000000001</v>
      </c>
      <c r="S57">
        <v>-464.238</v>
      </c>
      <c r="T57" s="4"/>
    </row>
    <row r="58" spans="1:20">
      <c r="A58" t="s">
        <v>536</v>
      </c>
      <c r="B58" t="s">
        <v>537</v>
      </c>
      <c r="C58" t="s">
        <v>13997</v>
      </c>
      <c r="D58" t="s">
        <v>14002</v>
      </c>
      <c r="E58" t="s">
        <v>14003</v>
      </c>
      <c r="F58" t="s">
        <v>14004</v>
      </c>
      <c r="H58" s="11">
        <v>1399</v>
      </c>
      <c r="I58" s="1">
        <v>0.54</v>
      </c>
      <c r="J58" s="1" t="str">
        <f t="shared" si="3"/>
        <v>Yes</v>
      </c>
      <c r="K58" s="1" t="str">
        <f t="shared" si="1"/>
        <v>&gt;500</v>
      </c>
      <c r="L58" s="1" t="str">
        <f t="shared" si="2"/>
        <v>51-60%</v>
      </c>
      <c r="M58">
        <v>4.2</v>
      </c>
      <c r="N58" s="4">
        <v>179691</v>
      </c>
      <c r="O58" s="12">
        <f t="shared" si="0"/>
        <v>251387709</v>
      </c>
      <c r="P58" s="11">
        <v>2149</v>
      </c>
      <c r="Q58" s="11">
        <v>2899</v>
      </c>
      <c r="R58" s="1">
        <v>7.86</v>
      </c>
      <c r="S58">
        <v>11.52</v>
      </c>
      <c r="T58" s="4"/>
    </row>
    <row r="59" spans="1:20">
      <c r="A59" t="s">
        <v>541</v>
      </c>
      <c r="B59" t="s">
        <v>542</v>
      </c>
      <c r="C59" t="s">
        <v>14005</v>
      </c>
      <c r="D59" t="s">
        <v>14006</v>
      </c>
      <c r="E59" t="s">
        <v>14009</v>
      </c>
      <c r="F59" t="s">
        <v>14010</v>
      </c>
      <c r="H59" s="11">
        <v>21999</v>
      </c>
      <c r="I59" s="1">
        <v>0.27</v>
      </c>
      <c r="J59" s="1" t="str">
        <f t="shared" si="3"/>
        <v>No</v>
      </c>
      <c r="K59" s="1" t="str">
        <f t="shared" si="1"/>
        <v>&gt;500</v>
      </c>
      <c r="L59" s="1" t="str">
        <f t="shared" si="2"/>
        <v>21-30%</v>
      </c>
      <c r="M59">
        <v>4.2</v>
      </c>
      <c r="N59" s="4">
        <v>34899</v>
      </c>
      <c r="O59" s="12">
        <f t="shared" si="0"/>
        <v>767743101</v>
      </c>
      <c r="P59" s="11">
        <v>27999</v>
      </c>
      <c r="Q59" s="11">
        <v>33999</v>
      </c>
      <c r="R59" s="1">
        <v>8.1300000000000008</v>
      </c>
      <c r="S59">
        <v>12.06</v>
      </c>
      <c r="T59" s="4"/>
    </row>
    <row r="60" spans="1:20">
      <c r="A60" t="s">
        <v>546</v>
      </c>
      <c r="B60" t="s">
        <v>547</v>
      </c>
      <c r="C60" t="s">
        <v>13997</v>
      </c>
      <c r="D60" t="s">
        <v>13998</v>
      </c>
      <c r="E60" t="s">
        <v>13999</v>
      </c>
      <c r="F60" t="s">
        <v>14000</v>
      </c>
      <c r="G60" t="s">
        <v>14001</v>
      </c>
      <c r="H60" s="11">
        <v>1499</v>
      </c>
      <c r="I60" s="1">
        <v>0.77</v>
      </c>
      <c r="J60" s="1" t="str">
        <f t="shared" si="3"/>
        <v>Yes</v>
      </c>
      <c r="K60" s="1" t="str">
        <f t="shared" si="1"/>
        <v>&gt;500</v>
      </c>
      <c r="L60" s="1" t="str">
        <f t="shared" si="2"/>
        <v>71-80%</v>
      </c>
      <c r="M60">
        <v>4.2</v>
      </c>
      <c r="N60" s="4">
        <v>656</v>
      </c>
      <c r="O60" s="12">
        <f t="shared" si="0"/>
        <v>983344</v>
      </c>
      <c r="P60" s="11">
        <v>2650</v>
      </c>
      <c r="Q60" s="11">
        <v>3801</v>
      </c>
      <c r="R60" s="1">
        <v>7.63</v>
      </c>
      <c r="S60">
        <v>11.06</v>
      </c>
      <c r="T60" s="4"/>
    </row>
    <row r="61" spans="1:20">
      <c r="A61" t="s">
        <v>556</v>
      </c>
      <c r="B61" t="s">
        <v>557</v>
      </c>
      <c r="C61" t="s">
        <v>13997</v>
      </c>
      <c r="D61" t="s">
        <v>13998</v>
      </c>
      <c r="E61" t="s">
        <v>13999</v>
      </c>
      <c r="F61" t="s">
        <v>14000</v>
      </c>
      <c r="G61" t="s">
        <v>14001</v>
      </c>
      <c r="H61" s="11">
        <v>349</v>
      </c>
      <c r="I61" s="1">
        <v>0.56000000000000005</v>
      </c>
      <c r="J61" s="1" t="str">
        <f t="shared" si="3"/>
        <v>Yes</v>
      </c>
      <c r="K61" s="1" t="str">
        <f t="shared" si="1"/>
        <v>200-500</v>
      </c>
      <c r="L61" s="1" t="str">
        <f t="shared" si="2"/>
        <v>51-60%</v>
      </c>
      <c r="M61">
        <v>4.3</v>
      </c>
      <c r="N61" s="4">
        <v>7064</v>
      </c>
      <c r="O61" s="12">
        <f t="shared" si="0"/>
        <v>2465336</v>
      </c>
      <c r="P61" s="11">
        <v>-72.42</v>
      </c>
      <c r="Q61" s="11">
        <v>-152.17400000000001</v>
      </c>
      <c r="R61" s="1">
        <v>-231.928</v>
      </c>
      <c r="S61">
        <v>-311.68200000000002</v>
      </c>
      <c r="T61" s="4"/>
    </row>
    <row r="62" spans="1:20">
      <c r="A62" t="s">
        <v>566</v>
      </c>
      <c r="B62" t="s">
        <v>567</v>
      </c>
      <c r="C62" t="s">
        <v>14005</v>
      </c>
      <c r="D62" t="s">
        <v>14006</v>
      </c>
      <c r="E62" t="s">
        <v>14007</v>
      </c>
      <c r="F62" t="s">
        <v>14011</v>
      </c>
      <c r="H62" s="11">
        <v>799</v>
      </c>
      <c r="I62" s="1">
        <v>0.78</v>
      </c>
      <c r="J62" s="1" t="str">
        <f t="shared" si="3"/>
        <v>Yes</v>
      </c>
      <c r="K62" s="1" t="str">
        <f t="shared" si="1"/>
        <v>200-500</v>
      </c>
      <c r="L62" s="1" t="str">
        <f t="shared" si="2"/>
        <v>71-80%</v>
      </c>
      <c r="M62">
        <v>3.7</v>
      </c>
      <c r="N62" s="4">
        <v>2201</v>
      </c>
      <c r="O62" s="12">
        <f t="shared" si="0"/>
        <v>1758599</v>
      </c>
      <c r="P62" s="11">
        <v>-85.41</v>
      </c>
      <c r="Q62" s="11">
        <v>-217.822</v>
      </c>
      <c r="R62" s="1">
        <v>-350.23399999999998</v>
      </c>
      <c r="S62">
        <v>-482.64600000000002</v>
      </c>
      <c r="T62" s="4"/>
    </row>
    <row r="63" spans="1:20">
      <c r="A63" t="s">
        <v>576</v>
      </c>
      <c r="B63" t="s">
        <v>577</v>
      </c>
      <c r="C63" t="s">
        <v>14005</v>
      </c>
      <c r="D63" t="s">
        <v>14006</v>
      </c>
      <c r="E63" t="s">
        <v>14009</v>
      </c>
      <c r="F63" t="s">
        <v>14010</v>
      </c>
      <c r="H63" s="11">
        <v>47900</v>
      </c>
      <c r="I63" s="1">
        <v>0.31</v>
      </c>
      <c r="J63" s="1" t="str">
        <f t="shared" si="3"/>
        <v>No</v>
      </c>
      <c r="K63" s="1" t="str">
        <f t="shared" si="1"/>
        <v>&gt;500</v>
      </c>
      <c r="L63" s="1" t="str">
        <f t="shared" si="2"/>
        <v>31-40%</v>
      </c>
      <c r="M63">
        <v>4.3</v>
      </c>
      <c r="N63" s="4">
        <v>7109</v>
      </c>
      <c r="O63" s="12">
        <f t="shared" si="0"/>
        <v>340521100</v>
      </c>
      <c r="P63" s="11">
        <v>62810</v>
      </c>
      <c r="Q63" s="11">
        <v>77720</v>
      </c>
      <c r="R63" s="1">
        <v>8.2899999999999991</v>
      </c>
      <c r="S63">
        <v>12.28</v>
      </c>
      <c r="T63" s="4"/>
    </row>
    <row r="64" spans="1:20">
      <c r="A64" t="s">
        <v>586</v>
      </c>
      <c r="B64" t="s">
        <v>587</v>
      </c>
      <c r="C64" t="s">
        <v>13997</v>
      </c>
      <c r="D64" t="s">
        <v>13998</v>
      </c>
      <c r="E64" t="s">
        <v>13999</v>
      </c>
      <c r="F64" t="s">
        <v>14000</v>
      </c>
      <c r="G64" t="s">
        <v>14001</v>
      </c>
      <c r="H64" s="11">
        <v>999</v>
      </c>
      <c r="I64" s="1">
        <v>0.86</v>
      </c>
      <c r="J64" s="1" t="str">
        <f t="shared" si="3"/>
        <v>Yes</v>
      </c>
      <c r="K64" s="1" t="str">
        <f t="shared" si="1"/>
        <v>200-500</v>
      </c>
      <c r="L64" s="1" t="str">
        <f t="shared" si="2"/>
        <v>81-90%</v>
      </c>
      <c r="M64">
        <v>4</v>
      </c>
      <c r="N64" s="4">
        <v>1313</v>
      </c>
      <c r="O64" s="12">
        <f t="shared" si="0"/>
        <v>1311687</v>
      </c>
      <c r="P64" s="11">
        <v>-65.069999999999993</v>
      </c>
      <c r="Q64" s="11">
        <v>-205.38399999999999</v>
      </c>
      <c r="R64" s="1">
        <v>-345.69799999999998</v>
      </c>
      <c r="S64">
        <v>-486.012</v>
      </c>
      <c r="T64" s="4"/>
    </row>
    <row r="65" spans="1:20">
      <c r="A65" t="s">
        <v>596</v>
      </c>
      <c r="B65" t="s">
        <v>597</v>
      </c>
      <c r="C65" t="s">
        <v>13997</v>
      </c>
      <c r="D65" t="s">
        <v>13998</v>
      </c>
      <c r="E65" t="s">
        <v>13999</v>
      </c>
      <c r="F65" t="s">
        <v>14000</v>
      </c>
      <c r="G65" t="s">
        <v>14001</v>
      </c>
      <c r="H65" s="11">
        <v>845</v>
      </c>
      <c r="I65" s="1">
        <v>0.61</v>
      </c>
      <c r="J65" s="1" t="str">
        <f t="shared" si="3"/>
        <v>Yes</v>
      </c>
      <c r="K65" s="1" t="str">
        <f t="shared" si="1"/>
        <v>200-500</v>
      </c>
      <c r="L65" s="1" t="str">
        <f t="shared" si="2"/>
        <v>61-70%</v>
      </c>
      <c r="M65">
        <v>4.2</v>
      </c>
      <c r="N65" s="4">
        <v>29746</v>
      </c>
      <c r="O65" s="12">
        <f t="shared" si="0"/>
        <v>25135370</v>
      </c>
      <c r="P65" s="11">
        <v>-159.995</v>
      </c>
      <c r="Q65" s="11">
        <v>-341.87400000000002</v>
      </c>
      <c r="R65" s="1">
        <v>-523.75300000000004</v>
      </c>
      <c r="S65">
        <v>-705.63199999999995</v>
      </c>
      <c r="T65" s="4"/>
    </row>
    <row r="66" spans="1:20">
      <c r="A66" t="s">
        <v>606</v>
      </c>
      <c r="B66" t="s">
        <v>607</v>
      </c>
      <c r="C66" t="s">
        <v>14005</v>
      </c>
      <c r="D66" t="s">
        <v>14006</v>
      </c>
      <c r="E66" t="s">
        <v>14009</v>
      </c>
      <c r="F66" t="s">
        <v>14010</v>
      </c>
      <c r="H66" s="11">
        <v>24999</v>
      </c>
      <c r="I66" s="1">
        <v>0.44</v>
      </c>
      <c r="J66" s="1" t="str">
        <f t="shared" si="3"/>
        <v>No</v>
      </c>
      <c r="K66" s="1" t="str">
        <f t="shared" si="1"/>
        <v>&gt;500</v>
      </c>
      <c r="L66" s="1" t="str">
        <f t="shared" si="2"/>
        <v>41-50%</v>
      </c>
      <c r="M66">
        <v>4.2</v>
      </c>
      <c r="N66" s="4">
        <v>45238</v>
      </c>
      <c r="O66" s="12">
        <f t="shared" ref="O66:O129" si="4">H66*N66</f>
        <v>1130904762</v>
      </c>
      <c r="P66" s="11">
        <v>35999</v>
      </c>
      <c r="Q66" s="11">
        <v>46999</v>
      </c>
      <c r="R66" s="1">
        <v>7.96</v>
      </c>
      <c r="S66">
        <v>11.72</v>
      </c>
      <c r="T66" s="4"/>
    </row>
    <row r="67" spans="1:20">
      <c r="A67" t="s">
        <v>616</v>
      </c>
      <c r="B67" t="s">
        <v>617</v>
      </c>
      <c r="C67" t="s">
        <v>14005</v>
      </c>
      <c r="D67" t="s">
        <v>14006</v>
      </c>
      <c r="E67" t="s">
        <v>14007</v>
      </c>
      <c r="F67" t="s">
        <v>14000</v>
      </c>
      <c r="G67" t="s">
        <v>14008</v>
      </c>
      <c r="H67" s="11">
        <v>1400</v>
      </c>
      <c r="I67" s="1">
        <v>0.78</v>
      </c>
      <c r="J67" s="1" t="str">
        <f t="shared" si="3"/>
        <v>Yes</v>
      </c>
      <c r="K67" s="1" t="str">
        <f t="shared" ref="K67:K130" si="5">IF(P67&lt;=500,"200-500","&gt;500")</f>
        <v>&gt;500</v>
      </c>
      <c r="L67" s="1" t="str">
        <f t="shared" ref="L67:L130" si="6">IF(I67&lt;=10%, "0-10%",IF(I67&lt;=20%, "11-20%",IF(I67&lt;=30%, "21-30%",IF(I67&lt;=40%,"31-40%",IF(I67&lt;=50%,"41-50%",IF(I67&lt;=60%,"51-60%",IF(I67&lt;=70%,"61-70%",IF(I67&lt;=80%,"71-80%",IF(I67&lt;=90%,"81-90%",IF(I67&lt;=100%,"91-100%"))))))))))</f>
        <v>71-80%</v>
      </c>
      <c r="M67">
        <v>4.4000000000000004</v>
      </c>
      <c r="N67" s="4">
        <v>426973</v>
      </c>
      <c r="O67" s="12">
        <f t="shared" si="4"/>
        <v>597762200</v>
      </c>
      <c r="P67" s="11">
        <v>2491</v>
      </c>
      <c r="Q67" s="11">
        <v>3582</v>
      </c>
      <c r="R67" s="1">
        <v>8.02</v>
      </c>
      <c r="S67">
        <v>11.64</v>
      </c>
      <c r="T67" s="4"/>
    </row>
    <row r="68" spans="1:20">
      <c r="A68" t="s">
        <v>621</v>
      </c>
      <c r="B68" t="s">
        <v>622</v>
      </c>
      <c r="C68" t="s">
        <v>13997</v>
      </c>
      <c r="D68" t="s">
        <v>13998</v>
      </c>
      <c r="E68" t="s">
        <v>13999</v>
      </c>
      <c r="F68" t="s">
        <v>14000</v>
      </c>
      <c r="G68" t="s">
        <v>14001</v>
      </c>
      <c r="H68" s="11">
        <v>699</v>
      </c>
      <c r="I68" s="1">
        <v>0.62</v>
      </c>
      <c r="J68" s="1" t="str">
        <f t="shared" ref="J68:J131" si="7">IF( I68&gt;50%, "Yes", "No")</f>
        <v>Yes</v>
      </c>
      <c r="K68" s="1" t="str">
        <f t="shared" si="5"/>
        <v>200-500</v>
      </c>
      <c r="L68" s="1" t="str">
        <f t="shared" si="6"/>
        <v>61-70%</v>
      </c>
      <c r="M68">
        <v>4.0999999999999996</v>
      </c>
      <c r="N68" s="4">
        <v>450</v>
      </c>
      <c r="O68" s="12">
        <f t="shared" si="4"/>
        <v>314550</v>
      </c>
      <c r="P68" s="11">
        <v>-127.09</v>
      </c>
      <c r="Q68" s="11">
        <v>-274.59800000000001</v>
      </c>
      <c r="R68" s="1">
        <v>-422.10599999999999</v>
      </c>
      <c r="S68">
        <v>-569.61400000000003</v>
      </c>
      <c r="T68" s="4"/>
    </row>
    <row r="69" spans="1:20">
      <c r="A69" t="s">
        <v>631</v>
      </c>
      <c r="B69" t="s">
        <v>632</v>
      </c>
      <c r="C69" t="s">
        <v>14005</v>
      </c>
      <c r="D69" t="s">
        <v>14006</v>
      </c>
      <c r="E69" t="s">
        <v>14009</v>
      </c>
      <c r="F69" t="s">
        <v>14012</v>
      </c>
      <c r="H69" s="11">
        <v>14990</v>
      </c>
      <c r="I69" s="1">
        <v>0.47</v>
      </c>
      <c r="J69" s="1" t="str">
        <f t="shared" si="7"/>
        <v>No</v>
      </c>
      <c r="K69" s="1" t="str">
        <f t="shared" si="5"/>
        <v>&gt;500</v>
      </c>
      <c r="L69" s="1" t="str">
        <f t="shared" si="6"/>
        <v>41-50%</v>
      </c>
      <c r="M69">
        <v>4.3</v>
      </c>
      <c r="N69" s="4">
        <v>457</v>
      </c>
      <c r="O69" s="12">
        <f t="shared" si="4"/>
        <v>6850430</v>
      </c>
      <c r="P69" s="11">
        <v>21981</v>
      </c>
      <c r="Q69" s="11">
        <v>28972</v>
      </c>
      <c r="R69" s="1">
        <v>8.1300000000000008</v>
      </c>
      <c r="S69">
        <v>11.96</v>
      </c>
      <c r="T69" s="4"/>
    </row>
    <row r="70" spans="1:20">
      <c r="A70" t="s">
        <v>641</v>
      </c>
      <c r="B70" t="s">
        <v>642</v>
      </c>
      <c r="C70" t="s">
        <v>14005</v>
      </c>
      <c r="D70" t="s">
        <v>14006</v>
      </c>
      <c r="E70" t="s">
        <v>14007</v>
      </c>
      <c r="F70" t="s">
        <v>14013</v>
      </c>
      <c r="G70" t="s">
        <v>14014</v>
      </c>
      <c r="H70" s="11">
        <v>2999</v>
      </c>
      <c r="I70" s="1">
        <v>0.47</v>
      </c>
      <c r="J70" s="1" t="str">
        <f t="shared" si="7"/>
        <v>No</v>
      </c>
      <c r="K70" s="1" t="str">
        <f t="shared" si="5"/>
        <v>&gt;500</v>
      </c>
      <c r="L70" s="1" t="str">
        <f t="shared" si="6"/>
        <v>41-50%</v>
      </c>
      <c r="M70">
        <v>4.2</v>
      </c>
      <c r="N70" s="4">
        <v>2727</v>
      </c>
      <c r="O70" s="12">
        <f t="shared" si="4"/>
        <v>8178273</v>
      </c>
      <c r="P70" s="11">
        <v>4399</v>
      </c>
      <c r="Q70" s="11">
        <v>5799</v>
      </c>
      <c r="R70" s="1">
        <v>7.93</v>
      </c>
      <c r="S70">
        <v>11.66</v>
      </c>
      <c r="T70" s="4"/>
    </row>
    <row r="71" spans="1:20">
      <c r="A71" t="s">
        <v>652</v>
      </c>
      <c r="B71" t="s">
        <v>653</v>
      </c>
      <c r="C71" t="s">
        <v>13997</v>
      </c>
      <c r="D71" t="s">
        <v>13998</v>
      </c>
      <c r="E71" t="s">
        <v>13999</v>
      </c>
      <c r="F71" t="s">
        <v>14000</v>
      </c>
      <c r="G71" t="s">
        <v>14001</v>
      </c>
      <c r="H71" s="11">
        <v>700</v>
      </c>
      <c r="I71" s="1">
        <v>0.69</v>
      </c>
      <c r="J71" s="1" t="str">
        <f t="shared" si="7"/>
        <v>Yes</v>
      </c>
      <c r="K71" s="1" t="str">
        <f t="shared" si="5"/>
        <v>200-500</v>
      </c>
      <c r="L71" s="1" t="str">
        <f t="shared" si="6"/>
        <v>61-70%</v>
      </c>
      <c r="M71">
        <v>4.3</v>
      </c>
      <c r="N71" s="4">
        <v>20053</v>
      </c>
      <c r="O71" s="12">
        <f t="shared" si="4"/>
        <v>14037100</v>
      </c>
      <c r="P71" s="11">
        <v>-104.855</v>
      </c>
      <c r="Q71" s="11">
        <v>-239.196</v>
      </c>
      <c r="R71" s="1">
        <v>-373.537000000001</v>
      </c>
      <c r="S71">
        <v>-507.87800000000101</v>
      </c>
      <c r="T71" s="4"/>
    </row>
    <row r="72" spans="1:20">
      <c r="A72" t="s">
        <v>662</v>
      </c>
      <c r="B72" t="s">
        <v>663</v>
      </c>
      <c r="C72" t="s">
        <v>13997</v>
      </c>
      <c r="D72" t="s">
        <v>13998</v>
      </c>
      <c r="E72" t="s">
        <v>13999</v>
      </c>
      <c r="F72" t="s">
        <v>14000</v>
      </c>
      <c r="G72" t="s">
        <v>14001</v>
      </c>
      <c r="H72" s="11">
        <v>899</v>
      </c>
      <c r="I72" s="1">
        <v>0.61</v>
      </c>
      <c r="J72" s="1" t="str">
        <f t="shared" si="7"/>
        <v>Yes</v>
      </c>
      <c r="K72" s="1" t="str">
        <f t="shared" si="5"/>
        <v>200-500</v>
      </c>
      <c r="L72" s="1" t="str">
        <f t="shared" si="6"/>
        <v>61-70%</v>
      </c>
      <c r="M72">
        <v>4.5</v>
      </c>
      <c r="N72" s="4">
        <v>149</v>
      </c>
      <c r="O72" s="12">
        <f t="shared" si="4"/>
        <v>133951</v>
      </c>
      <c r="P72" s="11">
        <v>-169.69499999999999</v>
      </c>
      <c r="Q72" s="11">
        <v>-362.88400000000001</v>
      </c>
      <c r="R72" s="1">
        <v>-556.07299999999998</v>
      </c>
      <c r="S72">
        <v>-749.26199999999994</v>
      </c>
      <c r="T72" s="4"/>
    </row>
    <row r="73" spans="1:20">
      <c r="A73" t="s">
        <v>672</v>
      </c>
      <c r="B73" t="s">
        <v>673</v>
      </c>
      <c r="C73" t="s">
        <v>13997</v>
      </c>
      <c r="D73" t="s">
        <v>13998</v>
      </c>
      <c r="E73" t="s">
        <v>13999</v>
      </c>
      <c r="F73" t="s">
        <v>14000</v>
      </c>
      <c r="G73" t="s">
        <v>14001</v>
      </c>
      <c r="H73" s="11">
        <v>599</v>
      </c>
      <c r="I73" s="1">
        <v>0.42</v>
      </c>
      <c r="J73" s="1" t="str">
        <f t="shared" si="7"/>
        <v>No</v>
      </c>
      <c r="K73" s="1" t="str">
        <f t="shared" si="5"/>
        <v>200-500</v>
      </c>
      <c r="L73" s="1" t="str">
        <f t="shared" si="6"/>
        <v>41-50%</v>
      </c>
      <c r="M73">
        <v>4.0999999999999996</v>
      </c>
      <c r="N73" s="4">
        <v>210</v>
      </c>
      <c r="O73" s="12">
        <f t="shared" si="4"/>
        <v>125790</v>
      </c>
      <c r="P73" s="11">
        <v>-170.19</v>
      </c>
      <c r="Q73" s="11">
        <v>-333.51799999999997</v>
      </c>
      <c r="R73" s="1">
        <v>-496.846</v>
      </c>
      <c r="S73">
        <v>-660.17399999999998</v>
      </c>
      <c r="T73" s="4"/>
    </row>
    <row r="74" spans="1:20">
      <c r="A74" t="s">
        <v>682</v>
      </c>
      <c r="B74" t="s">
        <v>683</v>
      </c>
      <c r="C74" t="s">
        <v>14005</v>
      </c>
      <c r="D74" t="s">
        <v>14006</v>
      </c>
      <c r="E74" t="s">
        <v>14009</v>
      </c>
      <c r="F74" t="s">
        <v>14010</v>
      </c>
      <c r="H74" s="11">
        <v>42999</v>
      </c>
      <c r="I74" s="1">
        <v>0.37</v>
      </c>
      <c r="J74" s="1" t="str">
        <f t="shared" si="7"/>
        <v>No</v>
      </c>
      <c r="K74" s="1" t="str">
        <f t="shared" si="5"/>
        <v>&gt;500</v>
      </c>
      <c r="L74" s="1" t="str">
        <f t="shared" si="6"/>
        <v>31-40%</v>
      </c>
      <c r="M74">
        <v>4.2</v>
      </c>
      <c r="N74" s="4">
        <v>45238</v>
      </c>
      <c r="O74" s="12">
        <f t="shared" si="4"/>
        <v>1945188762</v>
      </c>
      <c r="P74" s="11">
        <v>58999</v>
      </c>
      <c r="Q74" s="11">
        <v>74999</v>
      </c>
      <c r="R74" s="1">
        <v>8.0299999999999994</v>
      </c>
      <c r="S74">
        <v>11.86</v>
      </c>
      <c r="T74" s="4"/>
    </row>
    <row r="75" spans="1:20">
      <c r="A75" t="s">
        <v>687</v>
      </c>
      <c r="B75" t="s">
        <v>688</v>
      </c>
      <c r="C75" t="s">
        <v>13997</v>
      </c>
      <c r="D75" t="s">
        <v>13998</v>
      </c>
      <c r="E75" t="s">
        <v>13999</v>
      </c>
      <c r="F75" t="s">
        <v>14000</v>
      </c>
      <c r="G75" t="s">
        <v>14001</v>
      </c>
      <c r="H75" s="11">
        <v>499</v>
      </c>
      <c r="I75" s="1">
        <v>0.77</v>
      </c>
      <c r="J75" s="1" t="str">
        <f t="shared" si="7"/>
        <v>Yes</v>
      </c>
      <c r="K75" s="1" t="str">
        <f t="shared" si="5"/>
        <v>200-500</v>
      </c>
      <c r="L75" s="1" t="str">
        <f t="shared" si="6"/>
        <v>71-80%</v>
      </c>
      <c r="M75">
        <v>4</v>
      </c>
      <c r="N75" s="4">
        <v>7732</v>
      </c>
      <c r="O75" s="12">
        <f t="shared" si="4"/>
        <v>3858268</v>
      </c>
      <c r="P75" s="11">
        <v>-53.115000000000002</v>
      </c>
      <c r="Q75" s="11">
        <v>-136.238</v>
      </c>
      <c r="R75" s="1">
        <v>-219.36099999999999</v>
      </c>
      <c r="S75">
        <v>-302.48399999999998</v>
      </c>
      <c r="T75" s="4"/>
    </row>
    <row r="76" spans="1:20">
      <c r="A76" t="s">
        <v>697</v>
      </c>
      <c r="B76" t="s">
        <v>698</v>
      </c>
      <c r="C76" t="s">
        <v>13997</v>
      </c>
      <c r="D76" t="s">
        <v>13998</v>
      </c>
      <c r="E76" t="s">
        <v>13999</v>
      </c>
      <c r="F76" t="s">
        <v>14000</v>
      </c>
      <c r="G76" t="s">
        <v>14001</v>
      </c>
      <c r="H76" s="11">
        <v>999</v>
      </c>
      <c r="I76" s="1">
        <v>0.6</v>
      </c>
      <c r="J76" s="1" t="str">
        <f t="shared" si="7"/>
        <v>Yes</v>
      </c>
      <c r="K76" s="1" t="str">
        <f t="shared" si="5"/>
        <v>200-500</v>
      </c>
      <c r="L76" s="1" t="str">
        <f t="shared" si="6"/>
        <v>51-60%</v>
      </c>
      <c r="M76">
        <v>4.0999999999999996</v>
      </c>
      <c r="N76" s="4">
        <v>1780</v>
      </c>
      <c r="O76" s="12">
        <f t="shared" si="4"/>
        <v>1778220</v>
      </c>
      <c r="P76" s="11">
        <v>-195.1</v>
      </c>
      <c r="Q76" s="11">
        <v>-413.41</v>
      </c>
      <c r="R76" s="1">
        <v>-631.72</v>
      </c>
      <c r="S76">
        <v>-850.03</v>
      </c>
      <c r="T76" s="4"/>
    </row>
    <row r="77" spans="1:20">
      <c r="A77" t="s">
        <v>707</v>
      </c>
      <c r="B77" t="s">
        <v>708</v>
      </c>
      <c r="C77" t="s">
        <v>13997</v>
      </c>
      <c r="D77" t="s">
        <v>13998</v>
      </c>
      <c r="E77" t="s">
        <v>13999</v>
      </c>
      <c r="F77" t="s">
        <v>14000</v>
      </c>
      <c r="G77" t="s">
        <v>14001</v>
      </c>
      <c r="H77" s="11">
        <v>499</v>
      </c>
      <c r="I77" s="1">
        <v>0.6</v>
      </c>
      <c r="J77" s="1" t="str">
        <f t="shared" si="7"/>
        <v>Yes</v>
      </c>
      <c r="K77" s="1" t="str">
        <f t="shared" si="5"/>
        <v>200-500</v>
      </c>
      <c r="L77" s="1" t="str">
        <f t="shared" si="6"/>
        <v>51-60%</v>
      </c>
      <c r="M77">
        <v>4.0999999999999996</v>
      </c>
      <c r="N77" s="4">
        <v>602</v>
      </c>
      <c r="O77" s="12">
        <f t="shared" si="4"/>
        <v>300398</v>
      </c>
      <c r="P77" s="11">
        <v>-95.1</v>
      </c>
      <c r="Q77" s="11">
        <v>-203.41</v>
      </c>
      <c r="R77" s="1">
        <v>-311.72000000000003</v>
      </c>
      <c r="S77">
        <v>-420.03</v>
      </c>
      <c r="T77" s="4"/>
    </row>
    <row r="78" spans="1:20">
      <c r="A78" t="s">
        <v>717</v>
      </c>
      <c r="B78" t="s">
        <v>718</v>
      </c>
      <c r="C78" t="s">
        <v>13997</v>
      </c>
      <c r="D78" t="s">
        <v>13998</v>
      </c>
      <c r="E78" t="s">
        <v>13999</v>
      </c>
      <c r="F78" t="s">
        <v>14000</v>
      </c>
      <c r="G78" t="s">
        <v>14001</v>
      </c>
      <c r="H78" s="11">
        <v>399</v>
      </c>
      <c r="I78" s="1">
        <v>0.55000000000000004</v>
      </c>
      <c r="J78" s="1" t="str">
        <f t="shared" si="7"/>
        <v>Yes</v>
      </c>
      <c r="K78" s="1" t="str">
        <f t="shared" si="5"/>
        <v>200-500</v>
      </c>
      <c r="L78" s="1" t="str">
        <f t="shared" si="6"/>
        <v>51-60%</v>
      </c>
      <c r="M78">
        <v>4</v>
      </c>
      <c r="N78" s="4">
        <v>1423</v>
      </c>
      <c r="O78" s="12">
        <f t="shared" si="4"/>
        <v>567777</v>
      </c>
      <c r="P78" s="11">
        <v>-85.224999999999994</v>
      </c>
      <c r="Q78" s="11">
        <v>-177.57</v>
      </c>
      <c r="R78" s="1">
        <v>-269.91500000000002</v>
      </c>
      <c r="S78">
        <v>-362.26</v>
      </c>
      <c r="T78" s="4"/>
    </row>
    <row r="79" spans="1:20">
      <c r="A79" t="s">
        <v>726</v>
      </c>
      <c r="B79" t="s">
        <v>727</v>
      </c>
      <c r="C79" t="s">
        <v>14005</v>
      </c>
      <c r="D79" t="s">
        <v>14006</v>
      </c>
      <c r="E79" t="s">
        <v>14009</v>
      </c>
      <c r="F79" t="s">
        <v>14010</v>
      </c>
      <c r="H79" s="11">
        <v>30990</v>
      </c>
      <c r="I79" s="1">
        <v>0.65</v>
      </c>
      <c r="J79" s="1" t="str">
        <f t="shared" si="7"/>
        <v>Yes</v>
      </c>
      <c r="K79" s="1" t="str">
        <f t="shared" si="5"/>
        <v>&gt;500</v>
      </c>
      <c r="L79" s="1" t="str">
        <f t="shared" si="6"/>
        <v>61-70%</v>
      </c>
      <c r="M79">
        <v>4.0999999999999996</v>
      </c>
      <c r="N79" s="4">
        <v>398</v>
      </c>
      <c r="O79" s="12">
        <f t="shared" si="4"/>
        <v>12334020</v>
      </c>
      <c r="P79" s="11">
        <v>51079</v>
      </c>
      <c r="Q79" s="11">
        <v>71168</v>
      </c>
      <c r="R79" s="1">
        <v>7.55</v>
      </c>
      <c r="S79">
        <v>11</v>
      </c>
      <c r="T79" s="4"/>
    </row>
    <row r="80" spans="1:20">
      <c r="A80" t="s">
        <v>736</v>
      </c>
      <c r="B80" t="s">
        <v>737</v>
      </c>
      <c r="C80" t="s">
        <v>13997</v>
      </c>
      <c r="D80" t="s">
        <v>13998</v>
      </c>
      <c r="E80" t="s">
        <v>13999</v>
      </c>
      <c r="F80" t="s">
        <v>14000</v>
      </c>
      <c r="G80" t="s">
        <v>14001</v>
      </c>
      <c r="H80" s="11">
        <v>499</v>
      </c>
      <c r="I80" s="1">
        <v>0.57999999999999996</v>
      </c>
      <c r="J80" s="1" t="str">
        <f t="shared" si="7"/>
        <v>Yes</v>
      </c>
      <c r="K80" s="1" t="str">
        <f t="shared" si="5"/>
        <v>200-500</v>
      </c>
      <c r="L80" s="1" t="str">
        <f t="shared" si="6"/>
        <v>51-60%</v>
      </c>
      <c r="M80">
        <v>3.9</v>
      </c>
      <c r="N80" s="4">
        <v>536</v>
      </c>
      <c r="O80" s="12">
        <f t="shared" si="4"/>
        <v>267464</v>
      </c>
      <c r="P80" s="11">
        <v>-100.31</v>
      </c>
      <c r="Q80" s="11">
        <v>-211.68199999999999</v>
      </c>
      <c r="R80" s="1">
        <v>-323.05399999999997</v>
      </c>
      <c r="S80">
        <v>-434.42599999999999</v>
      </c>
      <c r="T80" s="4"/>
    </row>
    <row r="81" spans="1:20">
      <c r="A81" t="s">
        <v>746</v>
      </c>
      <c r="B81" t="s">
        <v>747</v>
      </c>
      <c r="C81" t="s">
        <v>14005</v>
      </c>
      <c r="D81" t="s">
        <v>14006</v>
      </c>
      <c r="E81" t="s">
        <v>14007</v>
      </c>
      <c r="F81" t="s">
        <v>14011</v>
      </c>
      <c r="H81" s="11">
        <v>3999</v>
      </c>
      <c r="I81" s="1">
        <v>0.64</v>
      </c>
      <c r="J81" s="1" t="str">
        <f t="shared" si="7"/>
        <v>Yes</v>
      </c>
      <c r="K81" s="1" t="str">
        <f t="shared" si="5"/>
        <v>&gt;500</v>
      </c>
      <c r="L81" s="1" t="str">
        <f t="shared" si="6"/>
        <v>61-70%</v>
      </c>
      <c r="M81">
        <v>4</v>
      </c>
      <c r="N81" s="4">
        <v>32</v>
      </c>
      <c r="O81" s="12">
        <f t="shared" si="4"/>
        <v>127968</v>
      </c>
      <c r="P81" s="11">
        <v>6564</v>
      </c>
      <c r="Q81" s="11">
        <v>9129</v>
      </c>
      <c r="R81" s="1">
        <v>7.36</v>
      </c>
      <c r="S81">
        <v>10.72</v>
      </c>
      <c r="T81" s="4"/>
    </row>
    <row r="82" spans="1:20">
      <c r="A82" t="s">
        <v>756</v>
      </c>
      <c r="B82" t="s">
        <v>757</v>
      </c>
      <c r="C82" t="s">
        <v>13997</v>
      </c>
      <c r="D82" t="s">
        <v>13998</v>
      </c>
      <c r="E82" t="s">
        <v>13999</v>
      </c>
      <c r="F82" t="s">
        <v>14000</v>
      </c>
      <c r="G82" t="s">
        <v>14001</v>
      </c>
      <c r="H82" s="11">
        <v>1099</v>
      </c>
      <c r="I82" s="1">
        <v>0.64</v>
      </c>
      <c r="J82" s="1" t="str">
        <f t="shared" si="7"/>
        <v>Yes</v>
      </c>
      <c r="K82" s="1" t="str">
        <f t="shared" si="5"/>
        <v>&gt;500</v>
      </c>
      <c r="L82" s="1" t="str">
        <f t="shared" si="6"/>
        <v>61-70%</v>
      </c>
      <c r="M82">
        <v>4.2</v>
      </c>
      <c r="N82" s="4">
        <v>24269</v>
      </c>
      <c r="O82" s="12">
        <f t="shared" si="4"/>
        <v>26671631</v>
      </c>
      <c r="P82" s="11">
        <v>1799</v>
      </c>
      <c r="Q82" s="11">
        <v>2499</v>
      </c>
      <c r="R82" s="1">
        <v>7.76</v>
      </c>
      <c r="S82">
        <v>11.32</v>
      </c>
      <c r="T82" s="4"/>
    </row>
    <row r="83" spans="1:20">
      <c r="A83" t="s">
        <v>762</v>
      </c>
      <c r="B83" t="s">
        <v>763</v>
      </c>
      <c r="C83" t="s">
        <v>13997</v>
      </c>
      <c r="D83" t="s">
        <v>13998</v>
      </c>
      <c r="E83" t="s">
        <v>13999</v>
      </c>
      <c r="F83" t="s">
        <v>14000</v>
      </c>
      <c r="G83" t="s">
        <v>14001</v>
      </c>
      <c r="H83" s="11">
        <v>249</v>
      </c>
      <c r="I83" s="1">
        <v>0.44</v>
      </c>
      <c r="J83" s="1" t="str">
        <f t="shared" si="7"/>
        <v>No</v>
      </c>
      <c r="K83" s="1" t="str">
        <f t="shared" si="5"/>
        <v>200-500</v>
      </c>
      <c r="L83" s="1" t="str">
        <f t="shared" si="6"/>
        <v>41-50%</v>
      </c>
      <c r="M83">
        <v>4</v>
      </c>
      <c r="N83" s="4">
        <v>9378</v>
      </c>
      <c r="O83" s="12">
        <f t="shared" si="4"/>
        <v>2335122</v>
      </c>
      <c r="P83" s="11">
        <v>-65.28</v>
      </c>
      <c r="Q83" s="11">
        <v>-130.636</v>
      </c>
      <c r="R83" s="1">
        <v>-195.99199999999999</v>
      </c>
      <c r="S83">
        <v>-261.34800000000001</v>
      </c>
      <c r="T83" s="4"/>
    </row>
    <row r="84" spans="1:20">
      <c r="A84" t="s">
        <v>768</v>
      </c>
      <c r="B84" t="s">
        <v>769</v>
      </c>
      <c r="C84" t="s">
        <v>14005</v>
      </c>
      <c r="D84" t="s">
        <v>14006</v>
      </c>
      <c r="E84" t="s">
        <v>14009</v>
      </c>
      <c r="F84" t="s">
        <v>14010</v>
      </c>
      <c r="H84" s="11">
        <v>19125</v>
      </c>
      <c r="I84" s="1">
        <v>0.62</v>
      </c>
      <c r="J84" s="1" t="str">
        <f t="shared" si="7"/>
        <v>Yes</v>
      </c>
      <c r="K84" s="1" t="str">
        <f t="shared" si="5"/>
        <v>&gt;500</v>
      </c>
      <c r="L84" s="1" t="str">
        <f t="shared" si="6"/>
        <v>61-70%</v>
      </c>
      <c r="M84">
        <v>3.4</v>
      </c>
      <c r="N84" s="4">
        <v>902</v>
      </c>
      <c r="O84" s="12">
        <f t="shared" si="4"/>
        <v>17250750</v>
      </c>
      <c r="P84" s="11">
        <v>30951</v>
      </c>
      <c r="Q84" s="11">
        <v>42777</v>
      </c>
      <c r="R84" s="1">
        <v>6.18</v>
      </c>
      <c r="S84">
        <v>8.9600000000000009</v>
      </c>
      <c r="T84" s="4"/>
    </row>
    <row r="85" spans="1:20">
      <c r="A85" t="s">
        <v>778</v>
      </c>
      <c r="B85" t="s">
        <v>779</v>
      </c>
      <c r="C85" t="s">
        <v>13997</v>
      </c>
      <c r="D85" t="s">
        <v>13998</v>
      </c>
      <c r="E85" t="s">
        <v>13999</v>
      </c>
      <c r="F85" t="s">
        <v>14000</v>
      </c>
      <c r="G85" t="s">
        <v>14001</v>
      </c>
      <c r="H85" s="11">
        <v>799</v>
      </c>
      <c r="I85" s="1">
        <v>0.63</v>
      </c>
      <c r="J85" s="1" t="str">
        <f t="shared" si="7"/>
        <v>Yes</v>
      </c>
      <c r="K85" s="1" t="str">
        <f t="shared" si="5"/>
        <v>200-500</v>
      </c>
      <c r="L85" s="1" t="str">
        <f t="shared" si="6"/>
        <v>61-70%</v>
      </c>
      <c r="M85">
        <v>4.4000000000000004</v>
      </c>
      <c r="N85" s="4">
        <v>28791</v>
      </c>
      <c r="O85" s="12">
        <f t="shared" si="4"/>
        <v>23004009</v>
      </c>
      <c r="P85" s="11">
        <v>-144.785</v>
      </c>
      <c r="Q85" s="11">
        <v>-313.00200000000001</v>
      </c>
      <c r="R85" s="1">
        <v>-481.21899999999999</v>
      </c>
      <c r="S85">
        <v>-649.43600000000004</v>
      </c>
      <c r="T85" s="4"/>
    </row>
    <row r="86" spans="1:20">
      <c r="A86" t="s">
        <v>788</v>
      </c>
      <c r="B86" t="s">
        <v>789</v>
      </c>
      <c r="C86" t="s">
        <v>13997</v>
      </c>
      <c r="D86" t="s">
        <v>13998</v>
      </c>
      <c r="E86" t="s">
        <v>13999</v>
      </c>
      <c r="F86" t="s">
        <v>14000</v>
      </c>
      <c r="G86" t="s">
        <v>14001</v>
      </c>
      <c r="H86" s="11">
        <v>1299</v>
      </c>
      <c r="I86" s="1">
        <v>0.75</v>
      </c>
      <c r="J86" s="1" t="str">
        <f t="shared" si="7"/>
        <v>Yes</v>
      </c>
      <c r="K86" s="1" t="str">
        <f t="shared" si="5"/>
        <v>&gt;500</v>
      </c>
      <c r="L86" s="1" t="str">
        <f t="shared" si="6"/>
        <v>71-80%</v>
      </c>
      <c r="M86">
        <v>4.2</v>
      </c>
      <c r="N86" s="4">
        <v>10576</v>
      </c>
      <c r="O86" s="12">
        <f t="shared" si="4"/>
        <v>13738224</v>
      </c>
      <c r="P86" s="11">
        <v>2273</v>
      </c>
      <c r="Q86" s="11">
        <v>3247</v>
      </c>
      <c r="R86" s="1">
        <v>7.65</v>
      </c>
      <c r="S86">
        <v>11.1</v>
      </c>
      <c r="T86" s="4"/>
    </row>
    <row r="87" spans="1:20">
      <c r="A87" t="s">
        <v>798</v>
      </c>
      <c r="B87" t="s">
        <v>799</v>
      </c>
      <c r="C87" t="s">
        <v>14005</v>
      </c>
      <c r="D87" t="s">
        <v>14006</v>
      </c>
      <c r="E87" t="s">
        <v>14009</v>
      </c>
      <c r="F87" t="s">
        <v>14010</v>
      </c>
      <c r="H87" s="11">
        <v>39999</v>
      </c>
      <c r="I87" s="1">
        <v>0.25</v>
      </c>
      <c r="J87" s="1" t="str">
        <f t="shared" si="7"/>
        <v>No</v>
      </c>
      <c r="K87" s="1" t="str">
        <f t="shared" si="5"/>
        <v>&gt;500</v>
      </c>
      <c r="L87" s="1" t="str">
        <f t="shared" si="6"/>
        <v>21-30%</v>
      </c>
      <c r="M87">
        <v>4.2</v>
      </c>
      <c r="N87" s="4">
        <v>7298</v>
      </c>
      <c r="O87" s="12">
        <f t="shared" si="4"/>
        <v>291912702</v>
      </c>
      <c r="P87" s="11">
        <v>49999</v>
      </c>
      <c r="Q87" s="11">
        <v>59999</v>
      </c>
      <c r="R87" s="1">
        <v>8.15</v>
      </c>
      <c r="S87">
        <v>12.1</v>
      </c>
      <c r="T87" s="4"/>
    </row>
    <row r="88" spans="1:20">
      <c r="A88" t="s">
        <v>803</v>
      </c>
      <c r="B88" t="s">
        <v>804</v>
      </c>
      <c r="C88" t="s">
        <v>14005</v>
      </c>
      <c r="D88" t="s">
        <v>14006</v>
      </c>
      <c r="E88" t="s">
        <v>14009</v>
      </c>
      <c r="F88" t="s">
        <v>14010</v>
      </c>
      <c r="H88" s="11">
        <v>40990</v>
      </c>
      <c r="I88" s="1">
        <v>0.32</v>
      </c>
      <c r="J88" s="1" t="str">
        <f t="shared" si="7"/>
        <v>No</v>
      </c>
      <c r="K88" s="1" t="str">
        <f t="shared" si="5"/>
        <v>&gt;500</v>
      </c>
      <c r="L88" s="1" t="str">
        <f t="shared" si="6"/>
        <v>31-40%</v>
      </c>
      <c r="M88">
        <v>4.3</v>
      </c>
      <c r="N88" s="4">
        <v>4703</v>
      </c>
      <c r="O88" s="12">
        <f t="shared" si="4"/>
        <v>192775970</v>
      </c>
      <c r="P88" s="11">
        <v>53981</v>
      </c>
      <c r="Q88" s="11">
        <v>66972</v>
      </c>
      <c r="R88" s="1">
        <v>8.2799999999999994</v>
      </c>
      <c r="S88">
        <v>12.26</v>
      </c>
      <c r="T88" s="4"/>
    </row>
    <row r="89" spans="1:20">
      <c r="A89" t="s">
        <v>808</v>
      </c>
      <c r="B89" t="s">
        <v>809</v>
      </c>
      <c r="C89" t="s">
        <v>14005</v>
      </c>
      <c r="D89" t="s">
        <v>14006</v>
      </c>
      <c r="E89" t="s">
        <v>14009</v>
      </c>
      <c r="F89" t="s">
        <v>14010</v>
      </c>
      <c r="H89" s="11">
        <v>52900</v>
      </c>
      <c r="I89" s="1">
        <v>0.41</v>
      </c>
      <c r="J89" s="1" t="str">
        <f t="shared" si="7"/>
        <v>No</v>
      </c>
      <c r="K89" s="1" t="str">
        <f t="shared" si="5"/>
        <v>&gt;500</v>
      </c>
      <c r="L89" s="1" t="str">
        <f t="shared" si="6"/>
        <v>41-50%</v>
      </c>
      <c r="M89">
        <v>4.3</v>
      </c>
      <c r="N89" s="4">
        <v>7109</v>
      </c>
      <c r="O89" s="12">
        <f t="shared" si="4"/>
        <v>376066100</v>
      </c>
      <c r="P89" s="11">
        <v>74810</v>
      </c>
      <c r="Q89" s="11">
        <v>96720</v>
      </c>
      <c r="R89" s="1">
        <v>8.19</v>
      </c>
      <c r="S89">
        <v>12.08</v>
      </c>
      <c r="T89" s="4"/>
    </row>
    <row r="90" spans="1:20">
      <c r="A90" t="s">
        <v>813</v>
      </c>
      <c r="B90" t="s">
        <v>814</v>
      </c>
      <c r="C90" t="s">
        <v>13997</v>
      </c>
      <c r="D90" t="s">
        <v>13998</v>
      </c>
      <c r="E90" t="s">
        <v>13999</v>
      </c>
      <c r="F90" t="s">
        <v>14000</v>
      </c>
      <c r="G90" t="s">
        <v>14001</v>
      </c>
      <c r="H90" s="11">
        <v>999</v>
      </c>
      <c r="I90" s="1">
        <v>0.8</v>
      </c>
      <c r="J90" s="1" t="str">
        <f t="shared" si="7"/>
        <v>Yes</v>
      </c>
      <c r="K90" s="1" t="str">
        <f t="shared" si="5"/>
        <v>200-500</v>
      </c>
      <c r="L90" s="1" t="str">
        <f t="shared" si="6"/>
        <v>71-80%</v>
      </c>
      <c r="M90">
        <v>4.5</v>
      </c>
      <c r="N90" s="4">
        <v>127</v>
      </c>
      <c r="O90" s="12">
        <f t="shared" si="4"/>
        <v>126873</v>
      </c>
      <c r="P90" s="11">
        <v>-94.599999999999895</v>
      </c>
      <c r="Q90" s="11">
        <v>-252.77</v>
      </c>
      <c r="R90" s="1">
        <v>-410.94</v>
      </c>
      <c r="S90">
        <v>-569.11</v>
      </c>
      <c r="T90" s="4"/>
    </row>
    <row r="91" spans="1:20">
      <c r="A91" t="s">
        <v>823</v>
      </c>
      <c r="B91" t="s">
        <v>824</v>
      </c>
      <c r="C91" t="s">
        <v>13997</v>
      </c>
      <c r="D91" t="s">
        <v>13998</v>
      </c>
      <c r="E91" t="s">
        <v>13999</v>
      </c>
      <c r="F91" t="s">
        <v>14000</v>
      </c>
      <c r="G91" t="s">
        <v>14001</v>
      </c>
      <c r="H91" s="11">
        <v>1999</v>
      </c>
      <c r="I91" s="1">
        <v>0.68</v>
      </c>
      <c r="J91" s="1" t="str">
        <f t="shared" si="7"/>
        <v>Yes</v>
      </c>
      <c r="K91" s="1" t="str">
        <f t="shared" si="5"/>
        <v>&gt;500</v>
      </c>
      <c r="L91" s="1" t="str">
        <f t="shared" si="6"/>
        <v>61-70%</v>
      </c>
      <c r="M91">
        <v>4.2</v>
      </c>
      <c r="N91" s="4">
        <v>24269</v>
      </c>
      <c r="O91" s="12">
        <f t="shared" si="4"/>
        <v>48513731</v>
      </c>
      <c r="P91" s="11">
        <v>3349</v>
      </c>
      <c r="Q91" s="11">
        <v>4699</v>
      </c>
      <c r="R91" s="1">
        <v>7.72</v>
      </c>
      <c r="S91">
        <v>11.24</v>
      </c>
      <c r="T91" s="4"/>
    </row>
    <row r="92" spans="1:20">
      <c r="A92" t="s">
        <v>828</v>
      </c>
      <c r="B92" t="s">
        <v>829</v>
      </c>
      <c r="C92" t="s">
        <v>13997</v>
      </c>
      <c r="D92" t="s">
        <v>14002</v>
      </c>
      <c r="E92" t="s">
        <v>14003</v>
      </c>
      <c r="F92" t="s">
        <v>14004</v>
      </c>
      <c r="H92" s="11">
        <v>800</v>
      </c>
      <c r="I92" s="1">
        <v>0.66</v>
      </c>
      <c r="J92" s="1" t="str">
        <f t="shared" si="7"/>
        <v>Yes</v>
      </c>
      <c r="K92" s="1" t="str">
        <f t="shared" si="5"/>
        <v>200-500</v>
      </c>
      <c r="L92" s="1" t="str">
        <f t="shared" si="6"/>
        <v>61-70%</v>
      </c>
      <c r="M92">
        <v>3.6</v>
      </c>
      <c r="N92" s="4">
        <v>10134</v>
      </c>
      <c r="O92" s="12">
        <f t="shared" si="4"/>
        <v>8107200</v>
      </c>
      <c r="P92" s="11">
        <v>-130.57</v>
      </c>
      <c r="Q92" s="11">
        <v>-290.12400000000002</v>
      </c>
      <c r="R92" s="1">
        <v>-449.678</v>
      </c>
      <c r="S92">
        <v>-609.23199999999997</v>
      </c>
      <c r="T92" s="4"/>
    </row>
    <row r="93" spans="1:20">
      <c r="A93" t="s">
        <v>838</v>
      </c>
      <c r="B93" t="s">
        <v>839</v>
      </c>
      <c r="C93" t="s">
        <v>14005</v>
      </c>
      <c r="D93" t="s">
        <v>14006</v>
      </c>
      <c r="E93" t="s">
        <v>14009</v>
      </c>
      <c r="F93" t="s">
        <v>14010</v>
      </c>
      <c r="H93" s="11">
        <v>31999</v>
      </c>
      <c r="I93" s="1">
        <v>0.22</v>
      </c>
      <c r="J93" s="1" t="str">
        <f t="shared" si="7"/>
        <v>No</v>
      </c>
      <c r="K93" s="1" t="str">
        <f t="shared" si="5"/>
        <v>&gt;500</v>
      </c>
      <c r="L93" s="1" t="str">
        <f t="shared" si="6"/>
        <v>21-30%</v>
      </c>
      <c r="M93">
        <v>4.2</v>
      </c>
      <c r="N93" s="4">
        <v>34899</v>
      </c>
      <c r="O93" s="12">
        <f t="shared" si="4"/>
        <v>1116733101</v>
      </c>
      <c r="P93" s="11">
        <v>38999</v>
      </c>
      <c r="Q93" s="11">
        <v>45999</v>
      </c>
      <c r="R93" s="1">
        <v>8.18</v>
      </c>
      <c r="S93">
        <v>12.16</v>
      </c>
      <c r="T93" s="4"/>
    </row>
    <row r="94" spans="1:20">
      <c r="A94" t="s">
        <v>843</v>
      </c>
      <c r="B94" t="s">
        <v>844</v>
      </c>
      <c r="C94" t="s">
        <v>13997</v>
      </c>
      <c r="D94" t="s">
        <v>13998</v>
      </c>
      <c r="E94" t="s">
        <v>13999</v>
      </c>
      <c r="F94" t="s">
        <v>14000</v>
      </c>
      <c r="G94" t="s">
        <v>14001</v>
      </c>
      <c r="H94" s="11">
        <v>699</v>
      </c>
      <c r="I94" s="1">
        <v>0.56999999999999995</v>
      </c>
      <c r="J94" s="1" t="str">
        <f t="shared" si="7"/>
        <v>Yes</v>
      </c>
      <c r="K94" s="1" t="str">
        <f t="shared" si="5"/>
        <v>200-500</v>
      </c>
      <c r="L94" s="1" t="str">
        <f t="shared" si="6"/>
        <v>51-60%</v>
      </c>
      <c r="M94">
        <v>4.2</v>
      </c>
      <c r="N94" s="4">
        <v>94363</v>
      </c>
      <c r="O94" s="12">
        <f t="shared" si="4"/>
        <v>65959737</v>
      </c>
      <c r="P94" s="11">
        <v>-145.01499999999999</v>
      </c>
      <c r="Q94" s="11">
        <v>-303.298</v>
      </c>
      <c r="R94" s="1">
        <v>-461.58100000000002</v>
      </c>
      <c r="S94">
        <v>-619.86400000000003</v>
      </c>
      <c r="T94" s="4"/>
    </row>
    <row r="95" spans="1:20">
      <c r="A95" t="s">
        <v>847</v>
      </c>
      <c r="B95" t="s">
        <v>848</v>
      </c>
      <c r="C95" t="s">
        <v>13997</v>
      </c>
      <c r="D95" t="s">
        <v>13998</v>
      </c>
      <c r="E95" t="s">
        <v>13999</v>
      </c>
      <c r="F95" t="s">
        <v>14000</v>
      </c>
      <c r="G95" t="s">
        <v>14001</v>
      </c>
      <c r="H95" s="11">
        <v>999</v>
      </c>
      <c r="I95" s="1">
        <v>0.8</v>
      </c>
      <c r="J95" s="1" t="str">
        <f t="shared" si="7"/>
        <v>Yes</v>
      </c>
      <c r="K95" s="1" t="str">
        <f t="shared" si="5"/>
        <v>200-500</v>
      </c>
      <c r="L95" s="1" t="str">
        <f t="shared" si="6"/>
        <v>71-80%</v>
      </c>
      <c r="M95">
        <v>4.0999999999999996</v>
      </c>
      <c r="N95" s="4">
        <v>425</v>
      </c>
      <c r="O95" s="12">
        <f t="shared" si="4"/>
        <v>424575</v>
      </c>
      <c r="P95" s="11">
        <v>-95.000000000000099</v>
      </c>
      <c r="Q95" s="11">
        <v>-253.29</v>
      </c>
      <c r="R95" s="1">
        <v>-411.57999999999902</v>
      </c>
      <c r="S95">
        <v>-569.87</v>
      </c>
      <c r="T95" s="4"/>
    </row>
    <row r="96" spans="1:20">
      <c r="A96" t="s">
        <v>857</v>
      </c>
      <c r="B96" t="s">
        <v>858</v>
      </c>
      <c r="C96" t="s">
        <v>14005</v>
      </c>
      <c r="D96" t="s">
        <v>14006</v>
      </c>
      <c r="E96" t="s">
        <v>14009</v>
      </c>
      <c r="F96" t="s">
        <v>14010</v>
      </c>
      <c r="H96" s="11">
        <v>40990</v>
      </c>
      <c r="I96" s="1">
        <v>0.54</v>
      </c>
      <c r="J96" s="1" t="str">
        <f t="shared" si="7"/>
        <v>Yes</v>
      </c>
      <c r="K96" s="1" t="str">
        <f t="shared" si="5"/>
        <v>&gt;500</v>
      </c>
      <c r="L96" s="1" t="str">
        <f t="shared" si="6"/>
        <v>51-60%</v>
      </c>
      <c r="M96">
        <v>4.2</v>
      </c>
      <c r="N96" s="4">
        <v>6659</v>
      </c>
      <c r="O96" s="12">
        <f t="shared" si="4"/>
        <v>272952410</v>
      </c>
      <c r="P96" s="11">
        <v>62990</v>
      </c>
      <c r="Q96" s="11">
        <v>84990</v>
      </c>
      <c r="R96" s="1">
        <v>7.86</v>
      </c>
      <c r="S96">
        <v>11.52</v>
      </c>
      <c r="T96" s="4"/>
    </row>
    <row r="97" spans="1:20">
      <c r="A97" t="s">
        <v>867</v>
      </c>
      <c r="B97" t="s">
        <v>868</v>
      </c>
      <c r="C97" t="s">
        <v>13997</v>
      </c>
      <c r="D97" t="s">
        <v>14002</v>
      </c>
      <c r="E97" t="s">
        <v>14003</v>
      </c>
      <c r="F97" t="s">
        <v>14004</v>
      </c>
      <c r="H97" s="11">
        <v>349</v>
      </c>
      <c r="I97" s="1">
        <v>0.17</v>
      </c>
      <c r="J97" s="1" t="str">
        <f t="shared" si="7"/>
        <v>No</v>
      </c>
      <c r="K97" s="1" t="str">
        <f t="shared" si="5"/>
        <v>200-500</v>
      </c>
      <c r="L97" s="1" t="str">
        <f t="shared" si="6"/>
        <v>11-20%</v>
      </c>
      <c r="M97">
        <v>3.7</v>
      </c>
      <c r="N97" s="4">
        <v>1977</v>
      </c>
      <c r="O97" s="12">
        <f t="shared" si="4"/>
        <v>689973</v>
      </c>
      <c r="P97" s="11">
        <v>-141.215</v>
      </c>
      <c r="Q97" s="11">
        <v>-261.988</v>
      </c>
      <c r="R97" s="1">
        <v>-382.76100000000002</v>
      </c>
      <c r="S97">
        <v>-503.53399999999999</v>
      </c>
      <c r="T97" s="4"/>
    </row>
    <row r="98" spans="1:20">
      <c r="A98" t="s">
        <v>877</v>
      </c>
      <c r="B98" t="s">
        <v>878</v>
      </c>
      <c r="C98" t="s">
        <v>14005</v>
      </c>
      <c r="D98" t="s">
        <v>14006</v>
      </c>
      <c r="E98" t="s">
        <v>14007</v>
      </c>
      <c r="F98" t="s">
        <v>14011</v>
      </c>
      <c r="H98" s="11">
        <v>799</v>
      </c>
      <c r="I98" s="1">
        <v>0.69</v>
      </c>
      <c r="J98" s="1" t="str">
        <f t="shared" si="7"/>
        <v>Yes</v>
      </c>
      <c r="K98" s="1" t="str">
        <f t="shared" si="5"/>
        <v>200-500</v>
      </c>
      <c r="L98" s="1" t="str">
        <f t="shared" si="6"/>
        <v>61-70%</v>
      </c>
      <c r="M98">
        <v>3.8</v>
      </c>
      <c r="N98" s="4">
        <v>1079</v>
      </c>
      <c r="O98" s="12">
        <f t="shared" si="4"/>
        <v>862121</v>
      </c>
      <c r="P98" s="11">
        <v>-120.355</v>
      </c>
      <c r="Q98" s="11">
        <v>-273.74599999999998</v>
      </c>
      <c r="R98" s="1">
        <v>-427.137</v>
      </c>
      <c r="S98">
        <v>-580.52800000000002</v>
      </c>
      <c r="T98" s="4"/>
    </row>
    <row r="99" spans="1:20">
      <c r="A99" t="s">
        <v>887</v>
      </c>
      <c r="B99" t="s">
        <v>888</v>
      </c>
      <c r="C99" t="s">
        <v>13997</v>
      </c>
      <c r="D99" t="s">
        <v>13998</v>
      </c>
      <c r="E99" t="s">
        <v>13999</v>
      </c>
      <c r="F99" t="s">
        <v>14000</v>
      </c>
      <c r="G99" t="s">
        <v>14001</v>
      </c>
      <c r="H99" s="11">
        <v>999</v>
      </c>
      <c r="I99" s="1">
        <v>0.65</v>
      </c>
      <c r="J99" s="1" t="str">
        <f t="shared" si="7"/>
        <v>Yes</v>
      </c>
      <c r="K99" s="1" t="str">
        <f t="shared" si="5"/>
        <v>200-500</v>
      </c>
      <c r="L99" s="1" t="str">
        <f t="shared" si="6"/>
        <v>61-70%</v>
      </c>
      <c r="M99">
        <v>3.7</v>
      </c>
      <c r="N99" s="4">
        <v>1097</v>
      </c>
      <c r="O99" s="12">
        <f t="shared" si="4"/>
        <v>1095903</v>
      </c>
      <c r="P99" s="11">
        <v>-168.47499999999999</v>
      </c>
      <c r="Q99" s="11">
        <v>-370.7</v>
      </c>
      <c r="R99" s="1">
        <v>-572.92499999999995</v>
      </c>
      <c r="S99">
        <v>-775.15</v>
      </c>
      <c r="T99" s="4"/>
    </row>
    <row r="100" spans="1:20">
      <c r="A100" t="s">
        <v>897</v>
      </c>
      <c r="B100" t="s">
        <v>898</v>
      </c>
      <c r="C100" t="s">
        <v>13997</v>
      </c>
      <c r="D100" t="s">
        <v>14002</v>
      </c>
      <c r="E100" t="s">
        <v>14003</v>
      </c>
      <c r="F100" t="s">
        <v>14004</v>
      </c>
      <c r="H100" s="11">
        <v>1899</v>
      </c>
      <c r="I100" s="1">
        <v>0.42</v>
      </c>
      <c r="J100" s="1" t="str">
        <f t="shared" si="7"/>
        <v>No</v>
      </c>
      <c r="K100" s="1" t="str">
        <f t="shared" si="5"/>
        <v>&gt;500</v>
      </c>
      <c r="L100" s="1" t="str">
        <f t="shared" si="6"/>
        <v>41-50%</v>
      </c>
      <c r="M100">
        <v>4.5</v>
      </c>
      <c r="N100" s="4">
        <v>22420</v>
      </c>
      <c r="O100" s="12">
        <f t="shared" si="4"/>
        <v>42575580</v>
      </c>
      <c r="P100" s="11">
        <v>2699</v>
      </c>
      <c r="Q100" s="11">
        <v>3499</v>
      </c>
      <c r="R100" s="1">
        <v>8.58</v>
      </c>
      <c r="S100">
        <v>12.66</v>
      </c>
      <c r="T100" s="4"/>
    </row>
    <row r="101" spans="1:20">
      <c r="A101" t="s">
        <v>907</v>
      </c>
      <c r="B101" t="s">
        <v>908</v>
      </c>
      <c r="C101" t="s">
        <v>13997</v>
      </c>
      <c r="D101" t="s">
        <v>13998</v>
      </c>
      <c r="E101" t="s">
        <v>13999</v>
      </c>
      <c r="F101" t="s">
        <v>14000</v>
      </c>
      <c r="G101" t="s">
        <v>14001</v>
      </c>
      <c r="H101" s="11">
        <v>1499</v>
      </c>
      <c r="I101" s="1">
        <v>0.52</v>
      </c>
      <c r="J101" s="1" t="str">
        <f t="shared" si="7"/>
        <v>Yes</v>
      </c>
      <c r="K101" s="1" t="str">
        <f t="shared" si="5"/>
        <v>&gt;500</v>
      </c>
      <c r="L101" s="1" t="str">
        <f t="shared" si="6"/>
        <v>51-60%</v>
      </c>
      <c r="M101">
        <v>4.0999999999999996</v>
      </c>
      <c r="N101" s="4">
        <v>1045</v>
      </c>
      <c r="O101" s="12">
        <f t="shared" si="4"/>
        <v>1566455</v>
      </c>
      <c r="P101" s="11">
        <v>2279</v>
      </c>
      <c r="Q101" s="11">
        <v>3059</v>
      </c>
      <c r="R101" s="1">
        <v>7.68</v>
      </c>
      <c r="S101">
        <v>11.26</v>
      </c>
      <c r="T101" s="4"/>
    </row>
    <row r="102" spans="1:20">
      <c r="A102" t="s">
        <v>917</v>
      </c>
      <c r="B102" t="s">
        <v>918</v>
      </c>
      <c r="C102" t="s">
        <v>14005</v>
      </c>
      <c r="D102" t="s">
        <v>14006</v>
      </c>
      <c r="E102" t="s">
        <v>14007</v>
      </c>
      <c r="F102" t="s">
        <v>14011</v>
      </c>
      <c r="H102" s="11">
        <v>1499</v>
      </c>
      <c r="I102" s="1">
        <v>0.77</v>
      </c>
      <c r="J102" s="1" t="str">
        <f t="shared" si="7"/>
        <v>Yes</v>
      </c>
      <c r="K102" s="1" t="str">
        <f t="shared" si="5"/>
        <v>&gt;500</v>
      </c>
      <c r="L102" s="1" t="str">
        <f t="shared" si="6"/>
        <v>71-80%</v>
      </c>
      <c r="M102">
        <v>4.3</v>
      </c>
      <c r="N102" s="4">
        <v>4145</v>
      </c>
      <c r="O102" s="12">
        <f t="shared" si="4"/>
        <v>6213355</v>
      </c>
      <c r="P102" s="11">
        <v>2649</v>
      </c>
      <c r="Q102" s="11">
        <v>3799</v>
      </c>
      <c r="R102" s="1">
        <v>7.83</v>
      </c>
      <c r="S102">
        <v>11.36</v>
      </c>
      <c r="T102" s="4"/>
    </row>
    <row r="103" spans="1:20">
      <c r="A103" t="s">
        <v>927</v>
      </c>
      <c r="B103" t="s">
        <v>928</v>
      </c>
      <c r="C103" t="s">
        <v>13997</v>
      </c>
      <c r="D103" t="s">
        <v>13998</v>
      </c>
      <c r="E103" t="s">
        <v>13999</v>
      </c>
      <c r="F103" t="s">
        <v>14000</v>
      </c>
      <c r="G103" t="s">
        <v>14001</v>
      </c>
      <c r="H103" s="11">
        <v>1809</v>
      </c>
      <c r="I103" s="1">
        <v>0.53</v>
      </c>
      <c r="J103" s="1" t="str">
        <f t="shared" si="7"/>
        <v>Yes</v>
      </c>
      <c r="K103" s="1" t="str">
        <f t="shared" si="5"/>
        <v>&gt;500</v>
      </c>
      <c r="L103" s="1" t="str">
        <f t="shared" si="6"/>
        <v>51-60%</v>
      </c>
      <c r="M103">
        <v>4.3</v>
      </c>
      <c r="N103" s="4">
        <v>6547</v>
      </c>
      <c r="O103" s="12">
        <f t="shared" si="4"/>
        <v>11843523</v>
      </c>
      <c r="P103" s="11">
        <v>2769</v>
      </c>
      <c r="Q103" s="11">
        <v>3729</v>
      </c>
      <c r="R103" s="1">
        <v>8.07</v>
      </c>
      <c r="S103">
        <v>11.84</v>
      </c>
      <c r="T103" s="4"/>
    </row>
    <row r="104" spans="1:20">
      <c r="A104" t="s">
        <v>935</v>
      </c>
      <c r="B104" t="s">
        <v>936</v>
      </c>
      <c r="C104" t="s">
        <v>14005</v>
      </c>
      <c r="D104" t="s">
        <v>14006</v>
      </c>
      <c r="E104" t="s">
        <v>14007</v>
      </c>
      <c r="F104" t="s">
        <v>14011</v>
      </c>
      <c r="H104" s="11">
        <v>899</v>
      </c>
      <c r="I104" s="1">
        <v>0.67</v>
      </c>
      <c r="J104" s="1" t="str">
        <f t="shared" si="7"/>
        <v>Yes</v>
      </c>
      <c r="K104" s="1" t="str">
        <f t="shared" si="5"/>
        <v>200-500</v>
      </c>
      <c r="L104" s="1" t="str">
        <f t="shared" si="6"/>
        <v>61-70%</v>
      </c>
      <c r="M104">
        <v>4</v>
      </c>
      <c r="N104" s="4">
        <v>1588</v>
      </c>
      <c r="O104" s="12">
        <f t="shared" si="4"/>
        <v>1427612</v>
      </c>
      <c r="P104" s="11">
        <v>-145.16499999999999</v>
      </c>
      <c r="Q104" s="11">
        <v>-323.49799999999999</v>
      </c>
      <c r="R104" s="1">
        <v>-501.83100000000002</v>
      </c>
      <c r="S104">
        <v>-680.16399999999999</v>
      </c>
      <c r="T104" s="4"/>
    </row>
    <row r="105" spans="1:20">
      <c r="A105" t="s">
        <v>945</v>
      </c>
      <c r="B105" t="s">
        <v>946</v>
      </c>
      <c r="C105" t="s">
        <v>14005</v>
      </c>
      <c r="D105" t="s">
        <v>14006</v>
      </c>
      <c r="E105" t="s">
        <v>14009</v>
      </c>
      <c r="F105" t="s">
        <v>14010</v>
      </c>
      <c r="H105" s="11">
        <v>29999</v>
      </c>
      <c r="I105" s="1">
        <v>0.27</v>
      </c>
      <c r="J105" s="1" t="str">
        <f t="shared" si="7"/>
        <v>No</v>
      </c>
      <c r="K105" s="1" t="str">
        <f t="shared" si="5"/>
        <v>&gt;500</v>
      </c>
      <c r="L105" s="1" t="str">
        <f t="shared" si="6"/>
        <v>21-30%</v>
      </c>
      <c r="M105">
        <v>4.2</v>
      </c>
      <c r="N105" s="4">
        <v>32840</v>
      </c>
      <c r="O105" s="12">
        <f t="shared" si="4"/>
        <v>985167160</v>
      </c>
      <c r="P105" s="11">
        <v>37999</v>
      </c>
      <c r="Q105" s="11">
        <v>45999</v>
      </c>
      <c r="R105" s="1">
        <v>8.1300000000000008</v>
      </c>
      <c r="S105">
        <v>12.06</v>
      </c>
      <c r="T105" s="4"/>
    </row>
    <row r="106" spans="1:20">
      <c r="A106" t="s">
        <v>951</v>
      </c>
      <c r="B106" t="s">
        <v>952</v>
      </c>
      <c r="C106" t="s">
        <v>13997</v>
      </c>
      <c r="D106" t="s">
        <v>13998</v>
      </c>
      <c r="E106" t="s">
        <v>13999</v>
      </c>
      <c r="F106" t="s">
        <v>14000</v>
      </c>
      <c r="G106" t="s">
        <v>14001</v>
      </c>
      <c r="H106" s="11">
        <v>999</v>
      </c>
      <c r="I106" s="1">
        <v>0.65</v>
      </c>
      <c r="J106" s="1" t="str">
        <f t="shared" si="7"/>
        <v>Yes</v>
      </c>
      <c r="K106" s="1" t="str">
        <f t="shared" si="5"/>
        <v>200-500</v>
      </c>
      <c r="L106" s="1" t="str">
        <f t="shared" si="6"/>
        <v>61-70%</v>
      </c>
      <c r="M106">
        <v>4.2</v>
      </c>
      <c r="N106" s="4">
        <v>13120</v>
      </c>
      <c r="O106" s="12">
        <f t="shared" si="4"/>
        <v>13106880</v>
      </c>
      <c r="P106" s="11">
        <v>-169.97499999999999</v>
      </c>
      <c r="Q106" s="11">
        <v>-373.25</v>
      </c>
      <c r="R106" s="1">
        <v>-576.52499999999998</v>
      </c>
      <c r="S106">
        <v>-779.8</v>
      </c>
      <c r="T106" s="4"/>
    </row>
    <row r="107" spans="1:20">
      <c r="A107" t="s">
        <v>961</v>
      </c>
      <c r="B107" t="s">
        <v>962</v>
      </c>
      <c r="C107" t="s">
        <v>13997</v>
      </c>
      <c r="D107" t="s">
        <v>13998</v>
      </c>
      <c r="E107" t="s">
        <v>13999</v>
      </c>
      <c r="F107" t="s">
        <v>14000</v>
      </c>
      <c r="G107" t="s">
        <v>14001</v>
      </c>
      <c r="H107" s="11">
        <v>999</v>
      </c>
      <c r="I107" s="1">
        <v>0.6</v>
      </c>
      <c r="J107" s="1" t="str">
        <f t="shared" si="7"/>
        <v>Yes</v>
      </c>
      <c r="K107" s="1" t="str">
        <f t="shared" si="5"/>
        <v>200-500</v>
      </c>
      <c r="L107" s="1" t="str">
        <f t="shared" si="6"/>
        <v>51-60%</v>
      </c>
      <c r="M107">
        <v>4.3</v>
      </c>
      <c r="N107" s="4">
        <v>2806</v>
      </c>
      <c r="O107" s="12">
        <f t="shared" si="4"/>
        <v>2803194</v>
      </c>
      <c r="P107" s="11">
        <v>-194.9</v>
      </c>
      <c r="Q107" s="11">
        <v>-413.15</v>
      </c>
      <c r="R107" s="1">
        <v>-631.4</v>
      </c>
      <c r="S107">
        <v>-849.65</v>
      </c>
      <c r="T107" s="4"/>
    </row>
    <row r="108" spans="1:20">
      <c r="A108" t="s">
        <v>971</v>
      </c>
      <c r="B108" t="s">
        <v>972</v>
      </c>
      <c r="C108" t="s">
        <v>13997</v>
      </c>
      <c r="D108" t="s">
        <v>13998</v>
      </c>
      <c r="E108" t="s">
        <v>13999</v>
      </c>
      <c r="F108" t="s">
        <v>14000</v>
      </c>
      <c r="G108" t="s">
        <v>14001</v>
      </c>
      <c r="H108" s="11">
        <v>1299</v>
      </c>
      <c r="I108" s="1">
        <v>0.65</v>
      </c>
      <c r="J108" s="1" t="str">
        <f t="shared" si="7"/>
        <v>Yes</v>
      </c>
      <c r="K108" s="1" t="str">
        <f t="shared" si="5"/>
        <v>&gt;500</v>
      </c>
      <c r="L108" s="1" t="str">
        <f t="shared" si="6"/>
        <v>61-70%</v>
      </c>
      <c r="M108">
        <v>4.2</v>
      </c>
      <c r="N108" s="4">
        <v>24269</v>
      </c>
      <c r="O108" s="12">
        <f t="shared" si="4"/>
        <v>31525431</v>
      </c>
      <c r="P108" s="11">
        <v>2149</v>
      </c>
      <c r="Q108" s="11">
        <v>2999</v>
      </c>
      <c r="R108" s="1">
        <v>7.75</v>
      </c>
      <c r="S108">
        <v>11.3</v>
      </c>
      <c r="T108" s="4"/>
    </row>
    <row r="109" spans="1:20">
      <c r="A109" t="s">
        <v>975</v>
      </c>
      <c r="B109" t="s">
        <v>976</v>
      </c>
      <c r="C109" t="s">
        <v>13997</v>
      </c>
      <c r="D109" t="s">
        <v>13998</v>
      </c>
      <c r="E109" t="s">
        <v>13999</v>
      </c>
      <c r="F109" t="s">
        <v>14000</v>
      </c>
      <c r="G109" t="s">
        <v>14001</v>
      </c>
      <c r="H109" s="11">
        <v>999</v>
      </c>
      <c r="I109" s="1">
        <v>0.7</v>
      </c>
      <c r="J109" s="1" t="str">
        <f t="shared" si="7"/>
        <v>Yes</v>
      </c>
      <c r="K109" s="1" t="str">
        <f t="shared" si="5"/>
        <v>200-500</v>
      </c>
      <c r="L109" s="1" t="str">
        <f t="shared" si="6"/>
        <v>61-70%</v>
      </c>
      <c r="M109">
        <v>4.3</v>
      </c>
      <c r="N109" s="4">
        <v>766</v>
      </c>
      <c r="O109" s="12">
        <f t="shared" si="4"/>
        <v>765234</v>
      </c>
      <c r="P109" s="11">
        <v>-144.85</v>
      </c>
      <c r="Q109" s="11">
        <v>-333.09</v>
      </c>
      <c r="R109" s="1">
        <v>-521.33000000000004</v>
      </c>
      <c r="S109">
        <v>-709.57</v>
      </c>
      <c r="T109" s="4"/>
    </row>
    <row r="110" spans="1:20">
      <c r="A110" t="s">
        <v>985</v>
      </c>
      <c r="B110" t="s">
        <v>986</v>
      </c>
      <c r="C110" t="s">
        <v>14005</v>
      </c>
      <c r="D110" t="s">
        <v>14006</v>
      </c>
      <c r="E110" t="s">
        <v>14009</v>
      </c>
      <c r="F110" t="s">
        <v>14010</v>
      </c>
      <c r="H110" s="11">
        <v>65000</v>
      </c>
      <c r="I110" s="1">
        <v>0.42</v>
      </c>
      <c r="J110" s="1" t="str">
        <f t="shared" si="7"/>
        <v>No</v>
      </c>
      <c r="K110" s="1" t="str">
        <f t="shared" si="5"/>
        <v>&gt;500</v>
      </c>
      <c r="L110" s="1" t="str">
        <f t="shared" si="6"/>
        <v>41-50%</v>
      </c>
      <c r="M110">
        <v>4.3</v>
      </c>
      <c r="N110" s="4">
        <v>3587</v>
      </c>
      <c r="O110" s="12">
        <f t="shared" si="4"/>
        <v>233155000</v>
      </c>
      <c r="P110" s="11">
        <v>92001</v>
      </c>
      <c r="Q110" s="11">
        <v>119002</v>
      </c>
      <c r="R110" s="1">
        <v>8.18</v>
      </c>
      <c r="S110">
        <v>12.06</v>
      </c>
      <c r="T110" s="4"/>
    </row>
    <row r="111" spans="1:20">
      <c r="A111" t="s">
        <v>995</v>
      </c>
      <c r="B111" t="s">
        <v>996</v>
      </c>
      <c r="C111" t="s">
        <v>13997</v>
      </c>
      <c r="D111" t="s">
        <v>13998</v>
      </c>
      <c r="E111" t="s">
        <v>13999</v>
      </c>
      <c r="F111" t="s">
        <v>14000</v>
      </c>
      <c r="G111" t="s">
        <v>14001</v>
      </c>
      <c r="H111" s="11">
        <v>800</v>
      </c>
      <c r="I111" s="1">
        <v>0.88</v>
      </c>
      <c r="J111" s="1" t="str">
        <f t="shared" si="7"/>
        <v>Yes</v>
      </c>
      <c r="K111" s="1" t="str">
        <f t="shared" si="5"/>
        <v>200-500</v>
      </c>
      <c r="L111" s="1" t="str">
        <f t="shared" si="6"/>
        <v>81-90%</v>
      </c>
      <c r="M111">
        <v>3.9</v>
      </c>
      <c r="N111" s="4">
        <v>24871</v>
      </c>
      <c r="O111" s="12">
        <f t="shared" si="4"/>
        <v>19896800</v>
      </c>
      <c r="P111" s="11">
        <v>-45.159999999999897</v>
      </c>
      <c r="Q111" s="11">
        <v>-153.602</v>
      </c>
      <c r="R111" s="1">
        <v>-262.04399999999998</v>
      </c>
      <c r="S111">
        <v>-370.48599999999999</v>
      </c>
      <c r="T111" s="4"/>
    </row>
    <row r="112" spans="1:20">
      <c r="A112" t="s">
        <v>1001</v>
      </c>
      <c r="B112" t="s">
        <v>1002</v>
      </c>
      <c r="C112" t="s">
        <v>14005</v>
      </c>
      <c r="D112" t="s">
        <v>14006</v>
      </c>
      <c r="E112" t="s">
        <v>14009</v>
      </c>
      <c r="F112" t="s">
        <v>14012</v>
      </c>
      <c r="H112" s="11">
        <v>20000</v>
      </c>
      <c r="I112" s="1">
        <v>0.63</v>
      </c>
      <c r="J112" s="1" t="str">
        <f t="shared" si="7"/>
        <v>Yes</v>
      </c>
      <c r="K112" s="1" t="str">
        <f t="shared" si="5"/>
        <v>&gt;500</v>
      </c>
      <c r="L112" s="1" t="str">
        <f t="shared" si="6"/>
        <v>61-70%</v>
      </c>
      <c r="M112">
        <v>4.0999999999999996</v>
      </c>
      <c r="N112" s="4">
        <v>2581</v>
      </c>
      <c r="O112" s="12">
        <f t="shared" si="4"/>
        <v>51620000</v>
      </c>
      <c r="P112" s="11">
        <v>32610</v>
      </c>
      <c r="Q112" s="11">
        <v>45220</v>
      </c>
      <c r="R112" s="1">
        <v>7.57</v>
      </c>
      <c r="S112">
        <v>11.04</v>
      </c>
      <c r="T112" s="4"/>
    </row>
    <row r="113" spans="1:20">
      <c r="A113" t="s">
        <v>1011</v>
      </c>
      <c r="B113" t="s">
        <v>1012</v>
      </c>
      <c r="C113" t="s">
        <v>13997</v>
      </c>
      <c r="D113" t="s">
        <v>13998</v>
      </c>
      <c r="E113" t="s">
        <v>13999</v>
      </c>
      <c r="F113" t="s">
        <v>14000</v>
      </c>
      <c r="G113" t="s">
        <v>14001</v>
      </c>
      <c r="H113" s="11">
        <v>999</v>
      </c>
      <c r="I113" s="1">
        <v>0.73</v>
      </c>
      <c r="J113" s="1" t="str">
        <f t="shared" si="7"/>
        <v>Yes</v>
      </c>
      <c r="K113" s="1" t="str">
        <f t="shared" si="5"/>
        <v>200-500</v>
      </c>
      <c r="L113" s="1" t="str">
        <f t="shared" si="6"/>
        <v>71-80%</v>
      </c>
      <c r="M113">
        <v>4.3</v>
      </c>
      <c r="N113" s="4">
        <v>20850</v>
      </c>
      <c r="O113" s="12">
        <f t="shared" si="4"/>
        <v>20829150</v>
      </c>
      <c r="P113" s="11">
        <v>-131.88499999999999</v>
      </c>
      <c r="Q113" s="11">
        <v>-312.35199999999998</v>
      </c>
      <c r="R113" s="1">
        <v>-492.81900000000002</v>
      </c>
      <c r="S113">
        <v>-673.28599999999994</v>
      </c>
      <c r="T113" s="4"/>
    </row>
    <row r="114" spans="1:20">
      <c r="A114" t="s">
        <v>1016</v>
      </c>
      <c r="B114" t="s">
        <v>1017</v>
      </c>
      <c r="C114" t="s">
        <v>14005</v>
      </c>
      <c r="D114" t="s">
        <v>14006</v>
      </c>
      <c r="E114" t="s">
        <v>14009</v>
      </c>
      <c r="F114" t="s">
        <v>14010</v>
      </c>
      <c r="H114" s="11">
        <v>23990</v>
      </c>
      <c r="I114" s="1">
        <v>0.33</v>
      </c>
      <c r="J114" s="1" t="str">
        <f t="shared" si="7"/>
        <v>No</v>
      </c>
      <c r="K114" s="1" t="str">
        <f t="shared" si="5"/>
        <v>&gt;500</v>
      </c>
      <c r="L114" s="1" t="str">
        <f t="shared" si="6"/>
        <v>31-40%</v>
      </c>
      <c r="M114">
        <v>4.3</v>
      </c>
      <c r="N114" s="4">
        <v>1035</v>
      </c>
      <c r="O114" s="12">
        <f t="shared" si="4"/>
        <v>24829650</v>
      </c>
      <c r="P114" s="11">
        <v>31990</v>
      </c>
      <c r="Q114" s="11">
        <v>39990</v>
      </c>
      <c r="R114" s="1">
        <v>8.27</v>
      </c>
      <c r="S114">
        <v>12.24</v>
      </c>
      <c r="T114" s="4"/>
    </row>
    <row r="115" spans="1:20">
      <c r="A115" t="s">
        <v>1026</v>
      </c>
      <c r="B115" t="s">
        <v>1027</v>
      </c>
      <c r="C115" t="s">
        <v>13997</v>
      </c>
      <c r="D115" t="s">
        <v>13998</v>
      </c>
      <c r="E115" t="s">
        <v>13999</v>
      </c>
      <c r="F115" t="s">
        <v>14000</v>
      </c>
      <c r="G115" t="s">
        <v>14001</v>
      </c>
      <c r="H115" s="11">
        <v>999</v>
      </c>
      <c r="I115" s="1">
        <v>0.6</v>
      </c>
      <c r="J115" s="1" t="str">
        <f t="shared" si="7"/>
        <v>Yes</v>
      </c>
      <c r="K115" s="1" t="str">
        <f t="shared" si="5"/>
        <v>200-500</v>
      </c>
      <c r="L115" s="1" t="str">
        <f t="shared" si="6"/>
        <v>51-60%</v>
      </c>
      <c r="M115">
        <v>4.0999999999999996</v>
      </c>
      <c r="N115" s="4">
        <v>1780</v>
      </c>
      <c r="O115" s="12">
        <f t="shared" si="4"/>
        <v>1778220</v>
      </c>
      <c r="P115" s="11">
        <v>-195.1</v>
      </c>
      <c r="Q115" s="11">
        <v>-413.41</v>
      </c>
      <c r="R115" s="1">
        <v>-631.72</v>
      </c>
      <c r="S115">
        <v>-850.03</v>
      </c>
      <c r="T115" s="4"/>
    </row>
    <row r="116" spans="1:20">
      <c r="A116" t="s">
        <v>1031</v>
      </c>
      <c r="B116" t="s">
        <v>1032</v>
      </c>
      <c r="C116" t="s">
        <v>14005</v>
      </c>
      <c r="D116" t="s">
        <v>14006</v>
      </c>
      <c r="E116" t="s">
        <v>14007</v>
      </c>
      <c r="F116" t="s">
        <v>14011</v>
      </c>
      <c r="H116" s="11">
        <v>1999</v>
      </c>
      <c r="I116" s="1">
        <v>0.8</v>
      </c>
      <c r="J116" s="1" t="str">
        <f t="shared" si="7"/>
        <v>Yes</v>
      </c>
      <c r="K116" s="1" t="str">
        <f t="shared" si="5"/>
        <v>&gt;500</v>
      </c>
      <c r="L116" s="1" t="str">
        <f t="shared" si="6"/>
        <v>71-80%</v>
      </c>
      <c r="M116">
        <v>4.5</v>
      </c>
      <c r="N116" s="4">
        <v>505</v>
      </c>
      <c r="O116" s="12">
        <f t="shared" si="4"/>
        <v>1009495</v>
      </c>
      <c r="P116" s="11">
        <v>3599</v>
      </c>
      <c r="Q116" s="11">
        <v>5199</v>
      </c>
      <c r="R116" s="1">
        <v>8.1999999999999993</v>
      </c>
      <c r="S116">
        <v>11.9</v>
      </c>
      <c r="T116" s="4"/>
    </row>
    <row r="117" spans="1:20">
      <c r="A117" t="s">
        <v>1041</v>
      </c>
      <c r="B117" t="s">
        <v>1042</v>
      </c>
      <c r="C117" t="s">
        <v>13997</v>
      </c>
      <c r="D117" t="s">
        <v>13998</v>
      </c>
      <c r="E117" t="s">
        <v>13999</v>
      </c>
      <c r="F117" t="s">
        <v>14000</v>
      </c>
      <c r="G117" t="s">
        <v>14001</v>
      </c>
      <c r="H117" s="11">
        <v>399</v>
      </c>
      <c r="I117" s="1">
        <v>0.47</v>
      </c>
      <c r="J117" s="1" t="str">
        <f t="shared" si="7"/>
        <v>No</v>
      </c>
      <c r="K117" s="1" t="str">
        <f t="shared" si="5"/>
        <v>200-500</v>
      </c>
      <c r="L117" s="1" t="str">
        <f t="shared" si="6"/>
        <v>41-50%</v>
      </c>
      <c r="M117">
        <v>4.0999999999999996</v>
      </c>
      <c r="N117" s="4">
        <v>1717</v>
      </c>
      <c r="O117" s="12">
        <f t="shared" si="4"/>
        <v>685083</v>
      </c>
      <c r="P117" s="11">
        <v>-100.66500000000001</v>
      </c>
      <c r="Q117" s="11">
        <v>-202.28800000000001</v>
      </c>
      <c r="R117" s="1">
        <v>-303.911</v>
      </c>
      <c r="S117">
        <v>-405.53399999999999</v>
      </c>
      <c r="T117" s="4"/>
    </row>
    <row r="118" spans="1:20">
      <c r="A118" t="s">
        <v>1051</v>
      </c>
      <c r="B118" t="s">
        <v>1052</v>
      </c>
      <c r="C118" t="s">
        <v>14005</v>
      </c>
      <c r="D118" t="s">
        <v>14006</v>
      </c>
      <c r="E118" t="s">
        <v>14007</v>
      </c>
      <c r="F118" t="s">
        <v>14011</v>
      </c>
      <c r="H118" s="11">
        <v>1999</v>
      </c>
      <c r="I118" s="1">
        <v>0.35</v>
      </c>
      <c r="J118" s="1" t="str">
        <f t="shared" si="7"/>
        <v>No</v>
      </c>
      <c r="K118" s="1" t="str">
        <f t="shared" si="5"/>
        <v>&gt;500</v>
      </c>
      <c r="L118" s="1" t="str">
        <f t="shared" si="6"/>
        <v>31-40%</v>
      </c>
      <c r="M118">
        <v>3.6</v>
      </c>
      <c r="N118" s="4">
        <v>590</v>
      </c>
      <c r="O118" s="12">
        <f t="shared" si="4"/>
        <v>1179410</v>
      </c>
      <c r="P118" s="11">
        <v>2699</v>
      </c>
      <c r="Q118" s="11">
        <v>3399</v>
      </c>
      <c r="R118" s="1">
        <v>6.85</v>
      </c>
      <c r="S118">
        <v>10.1</v>
      </c>
      <c r="T118" s="4"/>
    </row>
    <row r="119" spans="1:20">
      <c r="A119" t="s">
        <v>1061</v>
      </c>
      <c r="B119" t="s">
        <v>1062</v>
      </c>
      <c r="C119" t="s">
        <v>13997</v>
      </c>
      <c r="D119" t="s">
        <v>13998</v>
      </c>
      <c r="E119" t="s">
        <v>13999</v>
      </c>
      <c r="F119" t="s">
        <v>14000</v>
      </c>
      <c r="G119" t="s">
        <v>14001</v>
      </c>
      <c r="H119" s="11">
        <v>999</v>
      </c>
      <c r="I119" s="1">
        <v>0.65</v>
      </c>
      <c r="J119" s="1" t="str">
        <f t="shared" si="7"/>
        <v>Yes</v>
      </c>
      <c r="K119" s="1" t="str">
        <f t="shared" si="5"/>
        <v>200-500</v>
      </c>
      <c r="L119" s="1" t="str">
        <f t="shared" si="6"/>
        <v>61-70%</v>
      </c>
      <c r="M119">
        <v>3.5</v>
      </c>
      <c r="N119" s="4">
        <v>1121</v>
      </c>
      <c r="O119" s="12">
        <f t="shared" si="4"/>
        <v>1119879</v>
      </c>
      <c r="P119" s="11">
        <v>-169.67500000000001</v>
      </c>
      <c r="Q119" s="11">
        <v>-372.56</v>
      </c>
      <c r="R119" s="1">
        <v>-575.44500000000005</v>
      </c>
      <c r="S119">
        <v>-778.33</v>
      </c>
      <c r="T119" s="4"/>
    </row>
    <row r="120" spans="1:20">
      <c r="A120" t="s">
        <v>1071</v>
      </c>
      <c r="B120" t="s">
        <v>1072</v>
      </c>
      <c r="C120" t="s">
        <v>13997</v>
      </c>
      <c r="D120" t="s">
        <v>13998</v>
      </c>
      <c r="E120" t="s">
        <v>13999</v>
      </c>
      <c r="F120" t="s">
        <v>14000</v>
      </c>
      <c r="G120" t="s">
        <v>14001</v>
      </c>
      <c r="H120" s="11">
        <v>999</v>
      </c>
      <c r="I120" s="1">
        <v>0.85</v>
      </c>
      <c r="J120" s="1" t="str">
        <f t="shared" si="7"/>
        <v>Yes</v>
      </c>
      <c r="K120" s="1" t="str">
        <f t="shared" si="5"/>
        <v>200-500</v>
      </c>
      <c r="L120" s="1" t="str">
        <f t="shared" si="6"/>
        <v>81-90%</v>
      </c>
      <c r="M120">
        <v>4</v>
      </c>
      <c r="N120" s="4">
        <v>1313</v>
      </c>
      <c r="O120" s="12">
        <f t="shared" si="4"/>
        <v>1311687</v>
      </c>
      <c r="P120" s="11">
        <v>-70.075000000000003</v>
      </c>
      <c r="Q120" s="11">
        <v>-213.39</v>
      </c>
      <c r="R120" s="1">
        <v>-356.70499999999998</v>
      </c>
      <c r="S120">
        <v>-500.02</v>
      </c>
      <c r="T120" s="4"/>
    </row>
    <row r="121" spans="1:20">
      <c r="A121" t="s">
        <v>1076</v>
      </c>
      <c r="B121" t="s">
        <v>1077</v>
      </c>
      <c r="C121" t="s">
        <v>13997</v>
      </c>
      <c r="D121" t="s">
        <v>13998</v>
      </c>
      <c r="E121" t="s">
        <v>13999</v>
      </c>
      <c r="F121" t="s">
        <v>14000</v>
      </c>
      <c r="G121" t="s">
        <v>14001</v>
      </c>
      <c r="H121" s="11">
        <v>899</v>
      </c>
      <c r="I121" s="1">
        <v>0.75</v>
      </c>
      <c r="J121" s="1" t="str">
        <f t="shared" si="7"/>
        <v>Yes</v>
      </c>
      <c r="K121" s="1" t="str">
        <f t="shared" si="5"/>
        <v>200-500</v>
      </c>
      <c r="L121" s="1" t="str">
        <f t="shared" si="6"/>
        <v>71-80%</v>
      </c>
      <c r="M121">
        <v>3.8</v>
      </c>
      <c r="N121" s="4">
        <v>132</v>
      </c>
      <c r="O121" s="12">
        <f t="shared" si="4"/>
        <v>118668</v>
      </c>
      <c r="P121" s="11">
        <v>-109.825</v>
      </c>
      <c r="Q121" s="11">
        <v>-266.91000000000003</v>
      </c>
      <c r="R121" s="1">
        <v>-423.995</v>
      </c>
      <c r="S121">
        <v>-581.08000000000004</v>
      </c>
      <c r="T121" s="4"/>
    </row>
    <row r="122" spans="1:20">
      <c r="A122" t="s">
        <v>1086</v>
      </c>
      <c r="B122" t="s">
        <v>1087</v>
      </c>
      <c r="C122" t="s">
        <v>13997</v>
      </c>
      <c r="D122" t="s">
        <v>13998</v>
      </c>
      <c r="E122" t="s">
        <v>13999</v>
      </c>
      <c r="F122" t="s">
        <v>14000</v>
      </c>
      <c r="G122" t="s">
        <v>14001</v>
      </c>
      <c r="H122" s="11">
        <v>1999</v>
      </c>
      <c r="I122" s="1">
        <v>0.2</v>
      </c>
      <c r="J122" s="1" t="str">
        <f t="shared" si="7"/>
        <v>No</v>
      </c>
      <c r="K122" s="1" t="str">
        <f t="shared" si="5"/>
        <v>&gt;500</v>
      </c>
      <c r="L122" s="1" t="str">
        <f t="shared" si="6"/>
        <v>11-20%</v>
      </c>
      <c r="M122">
        <v>4.4000000000000004</v>
      </c>
      <c r="N122" s="4">
        <v>1951</v>
      </c>
      <c r="O122" s="12">
        <f t="shared" si="4"/>
        <v>3900049</v>
      </c>
      <c r="P122" s="11">
        <v>2399</v>
      </c>
      <c r="Q122" s="11">
        <v>2799</v>
      </c>
      <c r="R122" s="1">
        <v>8.6</v>
      </c>
      <c r="S122">
        <v>12.8</v>
      </c>
      <c r="T122" s="4"/>
    </row>
    <row r="123" spans="1:20">
      <c r="A123" t="s">
        <v>1096</v>
      </c>
      <c r="B123" t="s">
        <v>1097</v>
      </c>
      <c r="C123" t="s">
        <v>14005</v>
      </c>
      <c r="D123" t="s">
        <v>14006</v>
      </c>
      <c r="E123" t="s">
        <v>14007</v>
      </c>
      <c r="F123" t="s">
        <v>14011</v>
      </c>
      <c r="H123" s="11">
        <v>3999</v>
      </c>
      <c r="I123" s="1">
        <v>0.63</v>
      </c>
      <c r="J123" s="1" t="str">
        <f t="shared" si="7"/>
        <v>Yes</v>
      </c>
      <c r="K123" s="1" t="str">
        <f t="shared" si="5"/>
        <v>&gt;500</v>
      </c>
      <c r="L123" s="1" t="str">
        <f t="shared" si="6"/>
        <v>61-70%</v>
      </c>
      <c r="M123">
        <v>3.7</v>
      </c>
      <c r="N123" s="4">
        <v>37</v>
      </c>
      <c r="O123" s="12">
        <f t="shared" si="4"/>
        <v>147963</v>
      </c>
      <c r="P123" s="11">
        <v>6499</v>
      </c>
      <c r="Q123" s="11">
        <v>8999</v>
      </c>
      <c r="R123" s="1">
        <v>6.77</v>
      </c>
      <c r="S123">
        <v>9.84</v>
      </c>
      <c r="T123" s="4"/>
    </row>
    <row r="124" spans="1:20">
      <c r="A124" t="s">
        <v>1106</v>
      </c>
      <c r="B124" t="s">
        <v>1107</v>
      </c>
      <c r="C124" t="s">
        <v>14005</v>
      </c>
      <c r="D124" t="s">
        <v>14006</v>
      </c>
      <c r="E124" t="s">
        <v>14009</v>
      </c>
      <c r="F124" t="s">
        <v>14010</v>
      </c>
      <c r="H124" s="11">
        <v>15999</v>
      </c>
      <c r="I124" s="1">
        <v>0.47</v>
      </c>
      <c r="J124" s="1" t="str">
        <f t="shared" si="7"/>
        <v>No</v>
      </c>
      <c r="K124" s="1" t="str">
        <f t="shared" si="5"/>
        <v>&gt;500</v>
      </c>
      <c r="L124" s="1" t="str">
        <f t="shared" si="6"/>
        <v>41-50%</v>
      </c>
      <c r="M124">
        <v>4.3</v>
      </c>
      <c r="N124" s="4">
        <v>592</v>
      </c>
      <c r="O124" s="12">
        <f t="shared" si="4"/>
        <v>9471408</v>
      </c>
      <c r="P124" s="11">
        <v>23499</v>
      </c>
      <c r="Q124" s="11">
        <v>30999</v>
      </c>
      <c r="R124" s="1">
        <v>8.1300000000000008</v>
      </c>
      <c r="S124">
        <v>11.96</v>
      </c>
      <c r="T124" s="4"/>
    </row>
    <row r="125" spans="1:20">
      <c r="A125" t="s">
        <v>1116</v>
      </c>
      <c r="B125" t="s">
        <v>1117</v>
      </c>
      <c r="C125" t="s">
        <v>14005</v>
      </c>
      <c r="D125" t="s">
        <v>14006</v>
      </c>
      <c r="E125" t="s">
        <v>14009</v>
      </c>
      <c r="F125" t="s">
        <v>14010</v>
      </c>
      <c r="H125" s="11">
        <v>44990</v>
      </c>
      <c r="I125" s="1">
        <v>0.53</v>
      </c>
      <c r="J125" s="1" t="str">
        <f t="shared" si="7"/>
        <v>Yes</v>
      </c>
      <c r="K125" s="1" t="str">
        <f t="shared" si="5"/>
        <v>&gt;500</v>
      </c>
      <c r="L125" s="1" t="str">
        <f t="shared" si="6"/>
        <v>51-60%</v>
      </c>
      <c r="M125">
        <v>4.0999999999999996</v>
      </c>
      <c r="N125" s="4">
        <v>1259</v>
      </c>
      <c r="O125" s="12">
        <f t="shared" si="4"/>
        <v>56642410</v>
      </c>
      <c r="P125" s="11">
        <v>68990</v>
      </c>
      <c r="Q125" s="11">
        <v>92990</v>
      </c>
      <c r="R125" s="1">
        <v>7.67</v>
      </c>
      <c r="S125">
        <v>11.24</v>
      </c>
      <c r="T125" s="4"/>
    </row>
    <row r="126" spans="1:20">
      <c r="A126" t="s">
        <v>1126</v>
      </c>
      <c r="B126" t="s">
        <v>1127</v>
      </c>
      <c r="C126" t="s">
        <v>14005</v>
      </c>
      <c r="D126" t="s">
        <v>14006</v>
      </c>
      <c r="E126" t="s">
        <v>14009</v>
      </c>
      <c r="F126" t="s">
        <v>14010</v>
      </c>
      <c r="H126" s="11">
        <v>44999</v>
      </c>
      <c r="I126" s="1">
        <v>0.27</v>
      </c>
      <c r="J126" s="1" t="str">
        <f t="shared" si="7"/>
        <v>No</v>
      </c>
      <c r="K126" s="1" t="str">
        <f t="shared" si="5"/>
        <v>&gt;500</v>
      </c>
      <c r="L126" s="1" t="str">
        <f t="shared" si="6"/>
        <v>21-30%</v>
      </c>
      <c r="M126">
        <v>4.2</v>
      </c>
      <c r="N126" s="4">
        <v>45238</v>
      </c>
      <c r="O126" s="12">
        <f t="shared" si="4"/>
        <v>2035664762</v>
      </c>
      <c r="P126" s="11">
        <v>56999</v>
      </c>
      <c r="Q126" s="11">
        <v>68999</v>
      </c>
      <c r="R126" s="1">
        <v>8.1300000000000008</v>
      </c>
      <c r="S126">
        <v>12.06</v>
      </c>
      <c r="T126" s="4"/>
    </row>
    <row r="127" spans="1:20">
      <c r="A127" t="s">
        <v>1131</v>
      </c>
      <c r="B127" t="s">
        <v>1132</v>
      </c>
      <c r="C127" t="s">
        <v>14005</v>
      </c>
      <c r="D127" t="s">
        <v>14006</v>
      </c>
      <c r="E127" t="s">
        <v>14007</v>
      </c>
      <c r="F127" t="s">
        <v>14000</v>
      </c>
      <c r="G127" t="s">
        <v>14008</v>
      </c>
      <c r="H127" s="11">
        <v>1700</v>
      </c>
      <c r="I127" s="1">
        <v>0.53</v>
      </c>
      <c r="J127" s="1" t="str">
        <f t="shared" si="7"/>
        <v>Yes</v>
      </c>
      <c r="K127" s="1" t="str">
        <f t="shared" si="5"/>
        <v>&gt;500</v>
      </c>
      <c r="L127" s="1" t="str">
        <f t="shared" si="6"/>
        <v>51-60%</v>
      </c>
      <c r="M127">
        <v>4.0999999999999996</v>
      </c>
      <c r="N127" s="4">
        <v>28638</v>
      </c>
      <c r="O127" s="12">
        <f t="shared" si="4"/>
        <v>48684600</v>
      </c>
      <c r="P127" s="11">
        <v>2601</v>
      </c>
      <c r="Q127" s="11">
        <v>3502</v>
      </c>
      <c r="R127" s="1">
        <v>7.67</v>
      </c>
      <c r="S127">
        <v>11.24</v>
      </c>
      <c r="T127" s="4"/>
    </row>
    <row r="128" spans="1:20">
      <c r="A128" t="s">
        <v>1141</v>
      </c>
      <c r="B128" t="s">
        <v>1142</v>
      </c>
      <c r="C128" t="s">
        <v>14005</v>
      </c>
      <c r="D128" t="s">
        <v>14006</v>
      </c>
      <c r="E128" t="s">
        <v>14007</v>
      </c>
      <c r="F128" t="s">
        <v>14000</v>
      </c>
      <c r="G128" t="s">
        <v>14008</v>
      </c>
      <c r="H128" s="11">
        <v>595</v>
      </c>
      <c r="I128" s="1">
        <v>0.62</v>
      </c>
      <c r="J128" s="1" t="str">
        <f t="shared" si="7"/>
        <v>Yes</v>
      </c>
      <c r="K128" s="1" t="str">
        <f t="shared" si="5"/>
        <v>200-500</v>
      </c>
      <c r="L128" s="1" t="str">
        <f t="shared" si="6"/>
        <v>61-70%</v>
      </c>
      <c r="M128">
        <v>4.3</v>
      </c>
      <c r="N128" s="4">
        <v>12835</v>
      </c>
      <c r="O128" s="12">
        <f t="shared" si="4"/>
        <v>7636825</v>
      </c>
      <c r="P128" s="11">
        <v>-109.89</v>
      </c>
      <c r="Q128" s="11">
        <v>-236.738</v>
      </c>
      <c r="R128" s="1">
        <v>-363.58600000000001</v>
      </c>
      <c r="S128">
        <v>-490.43400000000003</v>
      </c>
      <c r="T128" s="4"/>
    </row>
    <row r="129" spans="1:20">
      <c r="A129" t="s">
        <v>1151</v>
      </c>
      <c r="B129" t="s">
        <v>1152</v>
      </c>
      <c r="C129" t="s">
        <v>14005</v>
      </c>
      <c r="D129" t="s">
        <v>14006</v>
      </c>
      <c r="E129" t="s">
        <v>14009</v>
      </c>
      <c r="F129" t="s">
        <v>14010</v>
      </c>
      <c r="H129" s="11">
        <v>27990</v>
      </c>
      <c r="I129" s="1">
        <v>0.64</v>
      </c>
      <c r="J129" s="1" t="str">
        <f t="shared" si="7"/>
        <v>Yes</v>
      </c>
      <c r="K129" s="1" t="str">
        <f t="shared" si="5"/>
        <v>&gt;500</v>
      </c>
      <c r="L129" s="1" t="str">
        <f t="shared" si="6"/>
        <v>61-70%</v>
      </c>
      <c r="M129">
        <v>4.2</v>
      </c>
      <c r="N129" s="4">
        <v>1269</v>
      </c>
      <c r="O129" s="12">
        <f t="shared" si="4"/>
        <v>35519310</v>
      </c>
      <c r="P129" s="11">
        <v>45981</v>
      </c>
      <c r="Q129" s="11">
        <v>63972</v>
      </c>
      <c r="R129" s="1">
        <v>7.76</v>
      </c>
      <c r="S129">
        <v>11.32</v>
      </c>
      <c r="T129" s="4"/>
    </row>
    <row r="130" spans="1:20">
      <c r="A130" t="s">
        <v>1161</v>
      </c>
      <c r="B130" t="s">
        <v>1162</v>
      </c>
      <c r="C130" t="s">
        <v>14005</v>
      </c>
      <c r="D130" t="s">
        <v>14006</v>
      </c>
      <c r="E130" t="s">
        <v>14007</v>
      </c>
      <c r="F130" t="s">
        <v>14011</v>
      </c>
      <c r="H130" s="11">
        <v>599</v>
      </c>
      <c r="I130" s="1">
        <v>0.42</v>
      </c>
      <c r="J130" s="1" t="str">
        <f t="shared" si="7"/>
        <v>No</v>
      </c>
      <c r="K130" s="1" t="str">
        <f t="shared" si="5"/>
        <v>200-500</v>
      </c>
      <c r="L130" s="1" t="str">
        <f t="shared" si="6"/>
        <v>41-50%</v>
      </c>
      <c r="M130">
        <v>4.2</v>
      </c>
      <c r="N130" s="4">
        <v>284</v>
      </c>
      <c r="O130" s="12">
        <f t="shared" ref="O130:O193" si="8">H130*N130</f>
        <v>170116</v>
      </c>
      <c r="P130" s="11">
        <v>-170.09</v>
      </c>
      <c r="Q130" s="11">
        <v>-333.388000000001</v>
      </c>
      <c r="R130" s="1">
        <v>-496.686000000001</v>
      </c>
      <c r="S130">
        <v>-659.98400000000004</v>
      </c>
      <c r="T130" s="4"/>
    </row>
    <row r="131" spans="1:20">
      <c r="A131" t="s">
        <v>1171</v>
      </c>
      <c r="B131" t="s">
        <v>1172</v>
      </c>
      <c r="C131" t="s">
        <v>14005</v>
      </c>
      <c r="D131" t="s">
        <v>14006</v>
      </c>
      <c r="E131" t="s">
        <v>14007</v>
      </c>
      <c r="F131" t="s">
        <v>14000</v>
      </c>
      <c r="G131" t="s">
        <v>14015</v>
      </c>
      <c r="H131" s="11">
        <v>1200</v>
      </c>
      <c r="I131" s="1">
        <v>0.59</v>
      </c>
      <c r="J131" s="1" t="str">
        <f t="shared" si="7"/>
        <v>Yes</v>
      </c>
      <c r="K131" s="1" t="str">
        <f t="shared" ref="K131:K194" si="9">IF(P131&lt;=500,"200-500","&gt;500")</f>
        <v>&gt;500</v>
      </c>
      <c r="L131" s="1" t="str">
        <f t="shared" ref="L131:L194" si="10">IF(I131&lt;=10%, "0-10%",IF(I131&lt;=20%, "11-20%",IF(I131&lt;=30%, "21-30%",IF(I131&lt;=40%,"31-40%",IF(I131&lt;=50%,"41-50%",IF(I131&lt;=60%,"51-60%",IF(I131&lt;=70%,"61-70%",IF(I131&lt;=80%,"71-80%",IF(I131&lt;=90%,"81-90%",IF(I131&lt;=100%,"91-100%"))))))))))</f>
        <v>51-60%</v>
      </c>
      <c r="M131">
        <v>4.4000000000000004</v>
      </c>
      <c r="N131" s="4">
        <v>69538</v>
      </c>
      <c r="O131" s="12">
        <f t="shared" si="8"/>
        <v>83445600</v>
      </c>
      <c r="P131" s="11">
        <v>1911</v>
      </c>
      <c r="Q131" s="11">
        <v>2622</v>
      </c>
      <c r="R131" s="1">
        <v>8.2100000000000009</v>
      </c>
      <c r="S131">
        <v>12.02</v>
      </c>
      <c r="T131" s="4"/>
    </row>
    <row r="132" spans="1:20">
      <c r="A132" t="s">
        <v>1182</v>
      </c>
      <c r="B132" t="s">
        <v>1183</v>
      </c>
      <c r="C132" t="s">
        <v>14005</v>
      </c>
      <c r="D132" t="s">
        <v>14006</v>
      </c>
      <c r="E132" t="s">
        <v>14009</v>
      </c>
      <c r="F132" t="s">
        <v>14010</v>
      </c>
      <c r="H132" s="11">
        <v>34990</v>
      </c>
      <c r="I132" s="1">
        <v>0.31</v>
      </c>
      <c r="J132" s="1" t="str">
        <f t="shared" ref="J132:J195" si="11">IF( I132&gt;50%, "Yes", "No")</f>
        <v>No</v>
      </c>
      <c r="K132" s="1" t="str">
        <f t="shared" si="9"/>
        <v>&gt;500</v>
      </c>
      <c r="L132" s="1" t="str">
        <f t="shared" si="10"/>
        <v>31-40%</v>
      </c>
      <c r="M132">
        <v>4.3</v>
      </c>
      <c r="N132" s="4">
        <v>4703</v>
      </c>
      <c r="O132" s="12">
        <f t="shared" si="8"/>
        <v>164557970</v>
      </c>
      <c r="P132" s="11">
        <v>45981</v>
      </c>
      <c r="Q132" s="11">
        <v>56972</v>
      </c>
      <c r="R132" s="1">
        <v>8.2899999999999991</v>
      </c>
      <c r="S132">
        <v>12.28</v>
      </c>
      <c r="T132" s="4"/>
    </row>
    <row r="133" spans="1:20">
      <c r="A133" t="s">
        <v>1186</v>
      </c>
      <c r="B133" t="s">
        <v>1187</v>
      </c>
      <c r="C133" t="s">
        <v>13997</v>
      </c>
      <c r="D133" t="s">
        <v>13998</v>
      </c>
      <c r="E133" t="s">
        <v>13999</v>
      </c>
      <c r="F133" t="s">
        <v>14000</v>
      </c>
      <c r="G133" t="s">
        <v>14001</v>
      </c>
      <c r="H133" s="11">
        <v>999</v>
      </c>
      <c r="I133" s="1">
        <v>0.6</v>
      </c>
      <c r="J133" s="1" t="str">
        <f t="shared" si="11"/>
        <v>Yes</v>
      </c>
      <c r="K133" s="1" t="str">
        <f t="shared" si="9"/>
        <v>200-500</v>
      </c>
      <c r="L133" s="1" t="str">
        <f t="shared" si="10"/>
        <v>51-60%</v>
      </c>
      <c r="M133">
        <v>4.3</v>
      </c>
      <c r="N133" s="4">
        <v>2806</v>
      </c>
      <c r="O133" s="12">
        <f t="shared" si="8"/>
        <v>2803194</v>
      </c>
      <c r="P133" s="11">
        <v>-194.9</v>
      </c>
      <c r="Q133" s="11">
        <v>-413.15</v>
      </c>
      <c r="R133" s="1">
        <v>-631.4</v>
      </c>
      <c r="S133">
        <v>-849.65</v>
      </c>
      <c r="T133" s="4"/>
    </row>
    <row r="134" spans="1:20">
      <c r="A134" t="s">
        <v>1191</v>
      </c>
      <c r="B134" t="s">
        <v>1192</v>
      </c>
      <c r="C134" t="s">
        <v>14005</v>
      </c>
      <c r="D134" t="s">
        <v>14016</v>
      </c>
      <c r="E134" t="s">
        <v>14007</v>
      </c>
      <c r="F134" t="s">
        <v>14017</v>
      </c>
      <c r="G134" t="s">
        <v>14018</v>
      </c>
      <c r="H134" s="11">
        <v>1299</v>
      </c>
      <c r="I134" s="1">
        <v>0.73</v>
      </c>
      <c r="J134" s="1" t="str">
        <f t="shared" si="11"/>
        <v>Yes</v>
      </c>
      <c r="K134" s="1" t="str">
        <f t="shared" si="9"/>
        <v>&gt;500</v>
      </c>
      <c r="L134" s="1" t="str">
        <f t="shared" si="10"/>
        <v>71-80%</v>
      </c>
      <c r="M134">
        <v>4</v>
      </c>
      <c r="N134" s="4">
        <v>3295</v>
      </c>
      <c r="O134" s="12">
        <f t="shared" si="8"/>
        <v>4280205</v>
      </c>
      <c r="P134" s="11">
        <v>2249</v>
      </c>
      <c r="Q134" s="11">
        <v>3199</v>
      </c>
      <c r="R134" s="1">
        <v>7.27</v>
      </c>
      <c r="S134">
        <v>10.54</v>
      </c>
      <c r="T134" s="4"/>
    </row>
    <row r="135" spans="1:20">
      <c r="A135" t="s">
        <v>1202</v>
      </c>
      <c r="B135" t="s">
        <v>1203</v>
      </c>
      <c r="C135" t="s">
        <v>13997</v>
      </c>
      <c r="D135" t="s">
        <v>13998</v>
      </c>
      <c r="E135" t="s">
        <v>13999</v>
      </c>
      <c r="F135" t="s">
        <v>14000</v>
      </c>
      <c r="G135" t="s">
        <v>14001</v>
      </c>
      <c r="H135" s="11">
        <v>299</v>
      </c>
      <c r="I135" s="1">
        <v>0.4</v>
      </c>
      <c r="J135" s="1" t="str">
        <f t="shared" si="11"/>
        <v>No</v>
      </c>
      <c r="K135" s="1" t="str">
        <f t="shared" si="9"/>
        <v>200-500</v>
      </c>
      <c r="L135" s="1" t="str">
        <f t="shared" si="10"/>
        <v>31-40%</v>
      </c>
      <c r="M135">
        <v>3.9</v>
      </c>
      <c r="N135" s="4">
        <v>81</v>
      </c>
      <c r="O135" s="12">
        <f t="shared" si="8"/>
        <v>24219</v>
      </c>
      <c r="P135" s="11">
        <v>-85.4</v>
      </c>
      <c r="Q135" s="11">
        <v>-167.79</v>
      </c>
      <c r="R135" s="1">
        <v>-250.18</v>
      </c>
      <c r="S135">
        <v>-332.57</v>
      </c>
      <c r="T135" s="4"/>
    </row>
    <row r="136" spans="1:20">
      <c r="A136" t="s">
        <v>1212</v>
      </c>
      <c r="B136" t="s">
        <v>1213</v>
      </c>
      <c r="C136" t="s">
        <v>13997</v>
      </c>
      <c r="D136" t="s">
        <v>13998</v>
      </c>
      <c r="E136" t="s">
        <v>13999</v>
      </c>
      <c r="F136" t="s">
        <v>14000</v>
      </c>
      <c r="G136" t="s">
        <v>14001</v>
      </c>
      <c r="H136" s="11">
        <v>1500</v>
      </c>
      <c r="I136" s="1">
        <v>0.54</v>
      </c>
      <c r="J136" s="1" t="str">
        <f t="shared" si="11"/>
        <v>Yes</v>
      </c>
      <c r="K136" s="1" t="str">
        <f t="shared" si="9"/>
        <v>&gt;500</v>
      </c>
      <c r="L136" s="1" t="str">
        <f t="shared" si="10"/>
        <v>51-60%</v>
      </c>
      <c r="M136">
        <v>4.2</v>
      </c>
      <c r="N136" s="4">
        <v>42301</v>
      </c>
      <c r="O136" s="12">
        <f t="shared" si="8"/>
        <v>63451500</v>
      </c>
      <c r="P136" s="11">
        <v>2311</v>
      </c>
      <c r="Q136" s="11">
        <v>3122</v>
      </c>
      <c r="R136" s="1">
        <v>7.86</v>
      </c>
      <c r="S136">
        <v>11.52</v>
      </c>
      <c r="T136" s="4"/>
    </row>
    <row r="137" spans="1:20">
      <c r="A137" t="s">
        <v>1222</v>
      </c>
      <c r="B137" t="s">
        <v>1223</v>
      </c>
      <c r="C137" t="s">
        <v>14005</v>
      </c>
      <c r="D137" t="s">
        <v>14006</v>
      </c>
      <c r="E137" t="s">
        <v>14009</v>
      </c>
      <c r="F137" t="s">
        <v>14010</v>
      </c>
      <c r="H137" s="11">
        <v>49990</v>
      </c>
      <c r="I137" s="1">
        <v>0.38</v>
      </c>
      <c r="J137" s="1" t="str">
        <f t="shared" si="11"/>
        <v>No</v>
      </c>
      <c r="K137" s="1" t="str">
        <f t="shared" si="9"/>
        <v>&gt;500</v>
      </c>
      <c r="L137" s="1" t="str">
        <f t="shared" si="10"/>
        <v>31-40%</v>
      </c>
      <c r="M137">
        <v>4.3</v>
      </c>
      <c r="N137" s="4">
        <v>1376</v>
      </c>
      <c r="O137" s="12">
        <f t="shared" si="8"/>
        <v>68786240</v>
      </c>
      <c r="P137" s="11">
        <v>68990</v>
      </c>
      <c r="Q137" s="11">
        <v>87990</v>
      </c>
      <c r="R137" s="1">
        <v>8.2200000000000006</v>
      </c>
      <c r="S137">
        <v>12.14</v>
      </c>
      <c r="T137" s="4"/>
    </row>
    <row r="138" spans="1:20">
      <c r="A138" t="s">
        <v>1232</v>
      </c>
      <c r="B138" t="s">
        <v>1233</v>
      </c>
      <c r="C138" t="s">
        <v>13997</v>
      </c>
      <c r="D138" t="s">
        <v>13998</v>
      </c>
      <c r="E138" t="s">
        <v>13999</v>
      </c>
      <c r="F138" t="s">
        <v>14000</v>
      </c>
      <c r="G138" t="s">
        <v>14001</v>
      </c>
      <c r="H138" s="11">
        <v>931</v>
      </c>
      <c r="I138" s="1">
        <v>0.73</v>
      </c>
      <c r="J138" s="1" t="str">
        <f t="shared" si="11"/>
        <v>Yes</v>
      </c>
      <c r="K138" s="1" t="str">
        <f t="shared" si="9"/>
        <v>200-500</v>
      </c>
      <c r="L138" s="1" t="str">
        <f t="shared" si="10"/>
        <v>71-80%</v>
      </c>
      <c r="M138">
        <v>3.9</v>
      </c>
      <c r="N138" s="4">
        <v>1075</v>
      </c>
      <c r="O138" s="12">
        <f t="shared" si="8"/>
        <v>1000825</v>
      </c>
      <c r="P138" s="11">
        <v>-120.235</v>
      </c>
      <c r="Q138" s="11">
        <v>-286.79199999999997</v>
      </c>
      <c r="R138" s="1">
        <v>-453.34899999999999</v>
      </c>
      <c r="S138">
        <v>-619.90599999999995</v>
      </c>
      <c r="T138" s="4"/>
    </row>
    <row r="139" spans="1:20">
      <c r="A139" t="s">
        <v>1237</v>
      </c>
      <c r="B139" t="s">
        <v>1238</v>
      </c>
      <c r="C139" t="s">
        <v>14005</v>
      </c>
      <c r="D139" t="s">
        <v>14006</v>
      </c>
      <c r="E139" t="s">
        <v>14007</v>
      </c>
      <c r="F139" t="s">
        <v>14000</v>
      </c>
      <c r="G139" t="s">
        <v>14008</v>
      </c>
      <c r="H139" s="11">
        <v>2399</v>
      </c>
      <c r="I139" s="1">
        <v>0.57999999999999996</v>
      </c>
      <c r="J139" s="1" t="str">
        <f t="shared" si="11"/>
        <v>Yes</v>
      </c>
      <c r="K139" s="1" t="str">
        <f t="shared" si="9"/>
        <v>&gt;500</v>
      </c>
      <c r="L139" s="1" t="str">
        <f t="shared" si="10"/>
        <v>51-60%</v>
      </c>
      <c r="M139">
        <v>4.5999999999999996</v>
      </c>
      <c r="N139" s="4">
        <v>3664</v>
      </c>
      <c r="O139" s="12">
        <f t="shared" si="8"/>
        <v>8789936</v>
      </c>
      <c r="P139" s="11">
        <v>3799</v>
      </c>
      <c r="Q139" s="11">
        <v>5199</v>
      </c>
      <c r="R139" s="1">
        <v>8.6199999999999992</v>
      </c>
      <c r="S139">
        <v>12.64</v>
      </c>
      <c r="T139" s="4"/>
    </row>
    <row r="140" spans="1:20">
      <c r="A140" t="s">
        <v>1247</v>
      </c>
      <c r="B140" t="s">
        <v>1248</v>
      </c>
      <c r="C140" t="s">
        <v>14005</v>
      </c>
      <c r="D140" t="s">
        <v>14006</v>
      </c>
      <c r="E140" t="s">
        <v>14007</v>
      </c>
      <c r="F140" t="s">
        <v>14011</v>
      </c>
      <c r="H140" s="11">
        <v>399</v>
      </c>
      <c r="I140" s="1">
        <v>0</v>
      </c>
      <c r="J140" s="1" t="str">
        <f t="shared" si="11"/>
        <v>No</v>
      </c>
      <c r="K140" s="1" t="str">
        <f t="shared" si="9"/>
        <v>200-500</v>
      </c>
      <c r="L140" s="1" t="str">
        <f t="shared" si="10"/>
        <v>0-10%</v>
      </c>
      <c r="M140">
        <v>3.9</v>
      </c>
      <c r="N140" s="4">
        <v>1951</v>
      </c>
      <c r="O140" s="12">
        <f t="shared" si="8"/>
        <v>778449</v>
      </c>
      <c r="P140" s="11">
        <v>-195.6</v>
      </c>
      <c r="Q140" s="11">
        <v>-354.03</v>
      </c>
      <c r="R140" s="1">
        <v>-512.46</v>
      </c>
      <c r="S140">
        <v>-670.89</v>
      </c>
      <c r="T140" s="4"/>
    </row>
    <row r="141" spans="1:20">
      <c r="A141" t="s">
        <v>1257</v>
      </c>
      <c r="B141" t="s">
        <v>1258</v>
      </c>
      <c r="C141" t="s">
        <v>13997</v>
      </c>
      <c r="D141" t="s">
        <v>13998</v>
      </c>
      <c r="E141" t="s">
        <v>13999</v>
      </c>
      <c r="F141" t="s">
        <v>14000</v>
      </c>
      <c r="G141" t="s">
        <v>14001</v>
      </c>
      <c r="H141" s="11">
        <v>699</v>
      </c>
      <c r="I141" s="1">
        <v>0.5</v>
      </c>
      <c r="J141" s="1" t="str">
        <f t="shared" si="11"/>
        <v>No</v>
      </c>
      <c r="K141" s="1" t="str">
        <f t="shared" si="9"/>
        <v>200-500</v>
      </c>
      <c r="L141" s="1" t="str">
        <f t="shared" si="10"/>
        <v>41-50%</v>
      </c>
      <c r="M141">
        <v>4.3</v>
      </c>
      <c r="N141" s="4">
        <v>20850</v>
      </c>
      <c r="O141" s="12">
        <f t="shared" si="8"/>
        <v>14574150</v>
      </c>
      <c r="P141" s="11">
        <v>-169.95</v>
      </c>
      <c r="Q141" s="11">
        <v>-343.21</v>
      </c>
      <c r="R141" s="1">
        <v>-516.47</v>
      </c>
      <c r="S141">
        <v>-689.73</v>
      </c>
      <c r="T141" s="4"/>
    </row>
    <row r="142" spans="1:20">
      <c r="A142" t="s">
        <v>1262</v>
      </c>
      <c r="B142" t="s">
        <v>1263</v>
      </c>
      <c r="C142" t="s">
        <v>13997</v>
      </c>
      <c r="D142" t="s">
        <v>13998</v>
      </c>
      <c r="E142" t="s">
        <v>13999</v>
      </c>
      <c r="F142" t="s">
        <v>14000</v>
      </c>
      <c r="G142" t="s">
        <v>14001</v>
      </c>
      <c r="H142" s="11">
        <v>1099</v>
      </c>
      <c r="I142" s="1">
        <v>0.64</v>
      </c>
      <c r="J142" s="1" t="str">
        <f t="shared" si="11"/>
        <v>Yes</v>
      </c>
      <c r="K142" s="1" t="str">
        <f t="shared" si="9"/>
        <v>&gt;500</v>
      </c>
      <c r="L142" s="1" t="str">
        <f t="shared" si="10"/>
        <v>61-70%</v>
      </c>
      <c r="M142">
        <v>4.0999999999999996</v>
      </c>
      <c r="N142" s="4">
        <v>2685</v>
      </c>
      <c r="O142" s="12">
        <f t="shared" si="8"/>
        <v>2950815</v>
      </c>
      <c r="P142" s="11">
        <v>1799</v>
      </c>
      <c r="Q142" s="11">
        <v>2499</v>
      </c>
      <c r="R142" s="1">
        <v>7.56</v>
      </c>
      <c r="S142">
        <v>11.02</v>
      </c>
      <c r="T142" s="4"/>
    </row>
    <row r="143" spans="1:20">
      <c r="A143" t="s">
        <v>1272</v>
      </c>
      <c r="B143" t="s">
        <v>1273</v>
      </c>
      <c r="C143" t="s">
        <v>13997</v>
      </c>
      <c r="D143" t="s">
        <v>14002</v>
      </c>
      <c r="E143" t="s">
        <v>14003</v>
      </c>
      <c r="F143" t="s">
        <v>14004</v>
      </c>
      <c r="H143" s="11">
        <v>2999</v>
      </c>
      <c r="I143" s="1">
        <v>0.43</v>
      </c>
      <c r="J143" s="1" t="str">
        <f t="shared" si="11"/>
        <v>No</v>
      </c>
      <c r="K143" s="1" t="str">
        <f t="shared" si="9"/>
        <v>&gt;500</v>
      </c>
      <c r="L143" s="1" t="str">
        <f t="shared" si="10"/>
        <v>41-50%</v>
      </c>
      <c r="M143">
        <v>4.4000000000000004</v>
      </c>
      <c r="N143" s="4">
        <v>24780</v>
      </c>
      <c r="O143" s="12">
        <f t="shared" si="8"/>
        <v>74315220</v>
      </c>
      <c r="P143" s="11">
        <v>4299</v>
      </c>
      <c r="Q143" s="11">
        <v>5599</v>
      </c>
      <c r="R143" s="1">
        <v>8.3699999999999992</v>
      </c>
      <c r="S143">
        <v>12.34</v>
      </c>
      <c r="T143" s="4"/>
    </row>
    <row r="144" spans="1:20">
      <c r="A144" t="s">
        <v>1277</v>
      </c>
      <c r="B144" t="s">
        <v>1278</v>
      </c>
      <c r="C144" t="s">
        <v>14005</v>
      </c>
      <c r="D144" t="s">
        <v>14006</v>
      </c>
      <c r="E144" t="s">
        <v>14007</v>
      </c>
      <c r="F144" t="s">
        <v>14011</v>
      </c>
      <c r="H144" s="11">
        <v>1099</v>
      </c>
      <c r="I144" s="1">
        <v>0.4</v>
      </c>
      <c r="J144" s="1" t="str">
        <f t="shared" si="11"/>
        <v>No</v>
      </c>
      <c r="K144" s="1" t="str">
        <f t="shared" si="9"/>
        <v>&gt;500</v>
      </c>
      <c r="L144" s="1" t="str">
        <f t="shared" si="10"/>
        <v>31-40%</v>
      </c>
      <c r="M144">
        <v>3.2</v>
      </c>
      <c r="N144" s="4">
        <v>285</v>
      </c>
      <c r="O144" s="12">
        <f t="shared" si="8"/>
        <v>313215</v>
      </c>
      <c r="P144" s="11">
        <v>1543</v>
      </c>
      <c r="Q144" s="11">
        <v>1987</v>
      </c>
      <c r="R144" s="1">
        <v>6</v>
      </c>
      <c r="S144">
        <v>8.8000000000000007</v>
      </c>
      <c r="T144" s="4"/>
    </row>
    <row r="145" spans="1:20">
      <c r="A145" t="s">
        <v>1287</v>
      </c>
      <c r="B145" t="s">
        <v>1288</v>
      </c>
      <c r="C145" t="s">
        <v>13997</v>
      </c>
      <c r="D145" t="s">
        <v>14002</v>
      </c>
      <c r="E145" t="s">
        <v>14003</v>
      </c>
      <c r="F145" t="s">
        <v>14004</v>
      </c>
      <c r="H145" s="11">
        <v>1339</v>
      </c>
      <c r="I145" s="1">
        <v>0.44</v>
      </c>
      <c r="J145" s="1" t="str">
        <f t="shared" si="11"/>
        <v>No</v>
      </c>
      <c r="K145" s="1" t="str">
        <f t="shared" si="9"/>
        <v>&gt;500</v>
      </c>
      <c r="L145" s="1" t="str">
        <f t="shared" si="10"/>
        <v>41-50%</v>
      </c>
      <c r="M145">
        <v>4.2</v>
      </c>
      <c r="N145" s="4">
        <v>179692</v>
      </c>
      <c r="O145" s="12">
        <f t="shared" si="8"/>
        <v>240607588</v>
      </c>
      <c r="P145" s="11">
        <v>1929</v>
      </c>
      <c r="Q145" s="11">
        <v>2519</v>
      </c>
      <c r="R145" s="1">
        <v>7.96</v>
      </c>
      <c r="S145">
        <v>11.72</v>
      </c>
      <c r="T145" s="4"/>
    </row>
    <row r="146" spans="1:20">
      <c r="A146" t="s">
        <v>1292</v>
      </c>
      <c r="B146" t="s">
        <v>1293</v>
      </c>
      <c r="C146" t="s">
        <v>14005</v>
      </c>
      <c r="D146" t="s">
        <v>14006</v>
      </c>
      <c r="E146" t="s">
        <v>14009</v>
      </c>
      <c r="F146" t="s">
        <v>14010</v>
      </c>
      <c r="H146" s="11">
        <v>12999</v>
      </c>
      <c r="I146" s="1">
        <v>0.23</v>
      </c>
      <c r="J146" s="1" t="str">
        <f t="shared" si="11"/>
        <v>No</v>
      </c>
      <c r="K146" s="1" t="str">
        <f t="shared" si="9"/>
        <v>&gt;500</v>
      </c>
      <c r="L146" s="1" t="str">
        <f t="shared" si="10"/>
        <v>21-30%</v>
      </c>
      <c r="M146">
        <v>4.2</v>
      </c>
      <c r="N146" s="4">
        <v>6088</v>
      </c>
      <c r="O146" s="12">
        <f t="shared" si="8"/>
        <v>79137912</v>
      </c>
      <c r="P146" s="11">
        <v>15999</v>
      </c>
      <c r="Q146" s="11">
        <v>18999</v>
      </c>
      <c r="R146" s="1">
        <v>8.17</v>
      </c>
      <c r="S146">
        <v>12.14</v>
      </c>
      <c r="T146" s="4"/>
    </row>
    <row r="147" spans="1:20">
      <c r="A147" t="s">
        <v>1302</v>
      </c>
      <c r="B147" t="s">
        <v>1303</v>
      </c>
      <c r="C147" t="s">
        <v>14005</v>
      </c>
      <c r="D147" t="s">
        <v>14006</v>
      </c>
      <c r="E147" t="s">
        <v>14007</v>
      </c>
      <c r="F147" t="s">
        <v>14011</v>
      </c>
      <c r="H147" s="11">
        <v>499</v>
      </c>
      <c r="I147" s="1">
        <v>0.61</v>
      </c>
      <c r="J147" s="1" t="str">
        <f t="shared" si="11"/>
        <v>Yes</v>
      </c>
      <c r="K147" s="1" t="str">
        <f t="shared" si="9"/>
        <v>200-500</v>
      </c>
      <c r="L147" s="1" t="str">
        <f t="shared" si="10"/>
        <v>61-70%</v>
      </c>
      <c r="M147">
        <v>3.7</v>
      </c>
      <c r="N147" s="4">
        <v>1383</v>
      </c>
      <c r="O147" s="12">
        <f t="shared" si="8"/>
        <v>690117</v>
      </c>
      <c r="P147" s="11">
        <v>-93.495000000000005</v>
      </c>
      <c r="Q147" s="11">
        <v>-200.72399999999999</v>
      </c>
      <c r="R147" s="1">
        <v>-307.95299999999997</v>
      </c>
      <c r="S147">
        <v>-415.18200000000002</v>
      </c>
      <c r="T147" s="4"/>
    </row>
    <row r="148" spans="1:20">
      <c r="A148" t="s">
        <v>1312</v>
      </c>
      <c r="B148" t="s">
        <v>1313</v>
      </c>
      <c r="C148" t="s">
        <v>13997</v>
      </c>
      <c r="D148" t="s">
        <v>13998</v>
      </c>
      <c r="E148" t="s">
        <v>13999</v>
      </c>
      <c r="F148" t="s">
        <v>14000</v>
      </c>
      <c r="G148" t="s">
        <v>14001</v>
      </c>
      <c r="H148" s="11">
        <v>2100</v>
      </c>
      <c r="I148" s="1">
        <v>0.52</v>
      </c>
      <c r="J148" s="1" t="str">
        <f t="shared" si="11"/>
        <v>Yes</v>
      </c>
      <c r="K148" s="1" t="str">
        <f t="shared" si="9"/>
        <v>&gt;500</v>
      </c>
      <c r="L148" s="1" t="str">
        <f t="shared" si="10"/>
        <v>51-60%</v>
      </c>
      <c r="M148">
        <v>4.5</v>
      </c>
      <c r="N148" s="4">
        <v>5492</v>
      </c>
      <c r="O148" s="12">
        <f t="shared" si="8"/>
        <v>11533200</v>
      </c>
      <c r="P148" s="11">
        <v>3201</v>
      </c>
      <c r="Q148" s="11">
        <v>4302</v>
      </c>
      <c r="R148" s="1">
        <v>8.48</v>
      </c>
      <c r="S148">
        <v>12.46</v>
      </c>
      <c r="T148" s="4"/>
    </row>
    <row r="149" spans="1:20">
      <c r="A149" t="s">
        <v>1321</v>
      </c>
      <c r="B149" t="s">
        <v>1322</v>
      </c>
      <c r="C149" t="s">
        <v>13997</v>
      </c>
      <c r="D149" t="s">
        <v>13998</v>
      </c>
      <c r="E149" t="s">
        <v>13999</v>
      </c>
      <c r="F149" t="s">
        <v>14000</v>
      </c>
      <c r="G149" t="s">
        <v>14001</v>
      </c>
      <c r="H149" s="11">
        <v>899</v>
      </c>
      <c r="I149" s="1">
        <v>0.44</v>
      </c>
      <c r="J149" s="1" t="str">
        <f t="shared" si="11"/>
        <v>No</v>
      </c>
      <c r="K149" s="1" t="str">
        <f t="shared" si="9"/>
        <v>200-500</v>
      </c>
      <c r="L149" s="1" t="str">
        <f t="shared" si="10"/>
        <v>41-50%</v>
      </c>
      <c r="M149">
        <v>4.2</v>
      </c>
      <c r="N149" s="4">
        <v>919</v>
      </c>
      <c r="O149" s="12">
        <f t="shared" si="8"/>
        <v>826181</v>
      </c>
      <c r="P149" s="11">
        <v>-245.08</v>
      </c>
      <c r="Q149" s="11">
        <v>-483.37599999999998</v>
      </c>
      <c r="R149" s="1">
        <v>-721.67200000000003</v>
      </c>
      <c r="S149">
        <v>-959.96799999999996</v>
      </c>
      <c r="T149" s="4"/>
    </row>
    <row r="150" spans="1:20">
      <c r="A150" t="s">
        <v>1331</v>
      </c>
      <c r="B150" t="s">
        <v>1332</v>
      </c>
      <c r="C150" t="s">
        <v>14005</v>
      </c>
      <c r="D150" t="s">
        <v>14006</v>
      </c>
      <c r="E150" t="s">
        <v>14007</v>
      </c>
      <c r="F150" t="s">
        <v>14000</v>
      </c>
      <c r="G150" t="s">
        <v>14019</v>
      </c>
      <c r="H150" s="11">
        <v>599</v>
      </c>
      <c r="I150" s="1">
        <v>0.31</v>
      </c>
      <c r="J150" s="1" t="str">
        <f t="shared" si="11"/>
        <v>No</v>
      </c>
      <c r="K150" s="1" t="str">
        <f t="shared" si="9"/>
        <v>200-500</v>
      </c>
      <c r="L150" s="1" t="str">
        <f t="shared" si="10"/>
        <v>31-40%</v>
      </c>
      <c r="M150">
        <v>4.2</v>
      </c>
      <c r="N150" s="4">
        <v>30023</v>
      </c>
      <c r="O150" s="12">
        <f t="shared" si="8"/>
        <v>17983777</v>
      </c>
      <c r="P150" s="11">
        <v>-203.64500000000001</v>
      </c>
      <c r="Q150" s="11">
        <v>-387.05399999999997</v>
      </c>
      <c r="R150" s="1">
        <v>-570.46299999999997</v>
      </c>
      <c r="S150">
        <v>-753.87199999999996</v>
      </c>
      <c r="T150" s="4"/>
    </row>
    <row r="151" spans="1:20">
      <c r="A151" t="s">
        <v>1342</v>
      </c>
      <c r="B151" t="s">
        <v>1343</v>
      </c>
      <c r="C151" t="s">
        <v>13997</v>
      </c>
      <c r="D151" t="s">
        <v>13998</v>
      </c>
      <c r="E151" t="s">
        <v>13999</v>
      </c>
      <c r="F151" t="s">
        <v>14000</v>
      </c>
      <c r="G151" t="s">
        <v>14001</v>
      </c>
      <c r="H151" s="11">
        <v>699</v>
      </c>
      <c r="I151" s="1">
        <v>0.47</v>
      </c>
      <c r="J151" s="1" t="str">
        <f t="shared" si="11"/>
        <v>No</v>
      </c>
      <c r="K151" s="1" t="str">
        <f t="shared" si="9"/>
        <v>200-500</v>
      </c>
      <c r="L151" s="1" t="str">
        <f t="shared" si="10"/>
        <v>41-50%</v>
      </c>
      <c r="M151">
        <v>4.2</v>
      </c>
      <c r="N151" s="4">
        <v>387</v>
      </c>
      <c r="O151" s="12">
        <f t="shared" si="8"/>
        <v>270513</v>
      </c>
      <c r="P151" s="11">
        <v>-179.565</v>
      </c>
      <c r="Q151" s="11">
        <v>-358.55799999999999</v>
      </c>
      <c r="R151" s="1">
        <v>-537.55100000000004</v>
      </c>
      <c r="S151">
        <v>-716.54399999999998</v>
      </c>
      <c r="T151" s="4"/>
    </row>
    <row r="152" spans="1:20">
      <c r="A152" t="s">
        <v>1352</v>
      </c>
      <c r="B152" t="s">
        <v>1353</v>
      </c>
      <c r="C152" t="s">
        <v>14005</v>
      </c>
      <c r="D152" t="s">
        <v>14006</v>
      </c>
      <c r="E152" t="s">
        <v>14009</v>
      </c>
      <c r="F152" t="s">
        <v>14010</v>
      </c>
      <c r="H152" s="11">
        <v>65000</v>
      </c>
      <c r="I152" s="1">
        <v>0.54</v>
      </c>
      <c r="J152" s="1" t="str">
        <f t="shared" si="11"/>
        <v>Yes</v>
      </c>
      <c r="K152" s="1" t="str">
        <f t="shared" si="9"/>
        <v>&gt;500</v>
      </c>
      <c r="L152" s="1" t="str">
        <f t="shared" si="10"/>
        <v>51-60%</v>
      </c>
      <c r="M152">
        <v>4.0999999999999996</v>
      </c>
      <c r="N152" s="4">
        <v>211</v>
      </c>
      <c r="O152" s="12">
        <f t="shared" si="8"/>
        <v>13715000</v>
      </c>
      <c r="P152" s="11">
        <v>100010</v>
      </c>
      <c r="Q152" s="11">
        <v>135020</v>
      </c>
      <c r="R152" s="1">
        <v>7.66</v>
      </c>
      <c r="S152">
        <v>11.22</v>
      </c>
      <c r="T152" s="4"/>
    </row>
    <row r="153" spans="1:20">
      <c r="A153" t="s">
        <v>1362</v>
      </c>
      <c r="B153" t="s">
        <v>1363</v>
      </c>
      <c r="C153" t="s">
        <v>13997</v>
      </c>
      <c r="D153" t="s">
        <v>13998</v>
      </c>
      <c r="E153" t="s">
        <v>13999</v>
      </c>
      <c r="F153" t="s">
        <v>14000</v>
      </c>
      <c r="G153" t="s">
        <v>14001</v>
      </c>
      <c r="H153" s="11">
        <v>1099</v>
      </c>
      <c r="I153" s="1">
        <v>0.69</v>
      </c>
      <c r="J153" s="1" t="str">
        <f t="shared" si="11"/>
        <v>Yes</v>
      </c>
      <c r="K153" s="1" t="str">
        <f t="shared" si="9"/>
        <v>&gt;500</v>
      </c>
      <c r="L153" s="1" t="str">
        <f t="shared" si="10"/>
        <v>61-70%</v>
      </c>
      <c r="M153">
        <v>4.3</v>
      </c>
      <c r="N153" s="4">
        <v>974</v>
      </c>
      <c r="O153" s="12">
        <f t="shared" si="8"/>
        <v>1070426</v>
      </c>
      <c r="P153" s="11">
        <v>1859</v>
      </c>
      <c r="Q153" s="11">
        <v>2619</v>
      </c>
      <c r="R153" s="1">
        <v>7.91</v>
      </c>
      <c r="S153">
        <v>11.52</v>
      </c>
      <c r="T153" s="4"/>
    </row>
    <row r="154" spans="1:20">
      <c r="A154" t="s">
        <v>1367</v>
      </c>
      <c r="B154" t="s">
        <v>1368</v>
      </c>
      <c r="C154" t="s">
        <v>14005</v>
      </c>
      <c r="D154" t="s">
        <v>14006</v>
      </c>
      <c r="E154" t="s">
        <v>14009</v>
      </c>
      <c r="F154" t="s">
        <v>14010</v>
      </c>
      <c r="H154" s="11">
        <v>20900</v>
      </c>
      <c r="I154" s="1">
        <v>0.26</v>
      </c>
      <c r="J154" s="1" t="str">
        <f t="shared" si="11"/>
        <v>No</v>
      </c>
      <c r="K154" s="1" t="str">
        <f t="shared" si="9"/>
        <v>&gt;500</v>
      </c>
      <c r="L154" s="1" t="str">
        <f t="shared" si="10"/>
        <v>21-30%</v>
      </c>
      <c r="M154">
        <v>4.3</v>
      </c>
      <c r="N154" s="4">
        <v>16299</v>
      </c>
      <c r="O154" s="12">
        <f t="shared" si="8"/>
        <v>340649100</v>
      </c>
      <c r="P154" s="11">
        <v>26310</v>
      </c>
      <c r="Q154" s="11">
        <v>31720</v>
      </c>
      <c r="R154" s="1">
        <v>8.34</v>
      </c>
      <c r="S154">
        <v>12.38</v>
      </c>
      <c r="T154" s="4"/>
    </row>
    <row r="155" spans="1:20">
      <c r="A155" t="s">
        <v>1372</v>
      </c>
      <c r="B155" t="s">
        <v>1373</v>
      </c>
      <c r="C155" t="s">
        <v>13997</v>
      </c>
      <c r="D155" t="s">
        <v>13998</v>
      </c>
      <c r="E155" t="s">
        <v>13999</v>
      </c>
      <c r="F155" t="s">
        <v>14000</v>
      </c>
      <c r="G155" t="s">
        <v>14001</v>
      </c>
      <c r="H155" s="11">
        <v>1299</v>
      </c>
      <c r="I155" s="1">
        <v>0.62</v>
      </c>
      <c r="J155" s="1" t="str">
        <f t="shared" si="11"/>
        <v>Yes</v>
      </c>
      <c r="K155" s="1" t="str">
        <f t="shared" si="9"/>
        <v>&gt;500</v>
      </c>
      <c r="L155" s="1" t="str">
        <f t="shared" si="10"/>
        <v>61-70%</v>
      </c>
      <c r="M155">
        <v>4.3</v>
      </c>
      <c r="N155" s="4">
        <v>30411</v>
      </c>
      <c r="O155" s="12">
        <f t="shared" si="8"/>
        <v>39503889</v>
      </c>
      <c r="P155" s="11">
        <v>2099</v>
      </c>
      <c r="Q155" s="11">
        <v>2899</v>
      </c>
      <c r="R155" s="1">
        <v>7.98</v>
      </c>
      <c r="S155">
        <v>11.66</v>
      </c>
      <c r="T155" s="4"/>
    </row>
    <row r="156" spans="1:20">
      <c r="A156" t="s">
        <v>1377</v>
      </c>
      <c r="B156" t="s">
        <v>1378</v>
      </c>
      <c r="C156" t="s">
        <v>13997</v>
      </c>
      <c r="D156" t="s">
        <v>14002</v>
      </c>
      <c r="E156" t="s">
        <v>14003</v>
      </c>
      <c r="F156" t="s">
        <v>14004</v>
      </c>
      <c r="H156" s="11">
        <v>399</v>
      </c>
      <c r="I156" s="1">
        <v>0.38</v>
      </c>
      <c r="J156" s="1" t="str">
        <f t="shared" si="11"/>
        <v>No</v>
      </c>
      <c r="K156" s="1" t="str">
        <f t="shared" si="9"/>
        <v>200-500</v>
      </c>
      <c r="L156" s="1" t="str">
        <f t="shared" si="10"/>
        <v>31-40%</v>
      </c>
      <c r="M156">
        <v>3.4</v>
      </c>
      <c r="N156" s="4">
        <v>4642</v>
      </c>
      <c r="O156" s="12">
        <f t="shared" si="8"/>
        <v>1852158</v>
      </c>
      <c r="P156" s="11">
        <v>-120.91</v>
      </c>
      <c r="Q156" s="11">
        <v>-234.452</v>
      </c>
      <c r="R156" s="1">
        <v>-347.99400000000003</v>
      </c>
      <c r="S156">
        <v>-461.536</v>
      </c>
      <c r="T156" s="4"/>
    </row>
    <row r="157" spans="1:20">
      <c r="A157" t="s">
        <v>1387</v>
      </c>
      <c r="B157" t="s">
        <v>1388</v>
      </c>
      <c r="C157" t="s">
        <v>14005</v>
      </c>
      <c r="D157" t="s">
        <v>14006</v>
      </c>
      <c r="E157" t="s">
        <v>14007</v>
      </c>
      <c r="F157" t="s">
        <v>14011</v>
      </c>
      <c r="H157" s="11">
        <v>799</v>
      </c>
      <c r="I157" s="1">
        <v>0.5</v>
      </c>
      <c r="J157" s="1" t="str">
        <f t="shared" si="11"/>
        <v>No</v>
      </c>
      <c r="K157" s="1" t="str">
        <f t="shared" si="9"/>
        <v>200-500</v>
      </c>
      <c r="L157" s="1" t="str">
        <f t="shared" si="10"/>
        <v>41-50%</v>
      </c>
      <c r="M157">
        <v>4.3</v>
      </c>
      <c r="N157" s="4">
        <v>12</v>
      </c>
      <c r="O157" s="12">
        <f t="shared" si="8"/>
        <v>9588</v>
      </c>
      <c r="P157" s="11">
        <v>-194.95</v>
      </c>
      <c r="Q157" s="11">
        <v>-393.21</v>
      </c>
      <c r="R157" s="1">
        <v>-591.47</v>
      </c>
      <c r="S157">
        <v>-789.73</v>
      </c>
      <c r="T157" s="4"/>
    </row>
    <row r="158" spans="1:20">
      <c r="A158" t="s">
        <v>1397</v>
      </c>
      <c r="B158" t="s">
        <v>1398</v>
      </c>
      <c r="C158" t="s">
        <v>13997</v>
      </c>
      <c r="D158" t="s">
        <v>13998</v>
      </c>
      <c r="E158" t="s">
        <v>13999</v>
      </c>
      <c r="F158" t="s">
        <v>14000</v>
      </c>
      <c r="G158" t="s">
        <v>14001</v>
      </c>
      <c r="H158" s="11">
        <v>1999</v>
      </c>
      <c r="I158" s="1">
        <v>0.25</v>
      </c>
      <c r="J158" s="1" t="str">
        <f t="shared" si="11"/>
        <v>No</v>
      </c>
      <c r="K158" s="1" t="str">
        <f t="shared" si="9"/>
        <v>&gt;500</v>
      </c>
      <c r="L158" s="1" t="str">
        <f t="shared" si="10"/>
        <v>21-30%</v>
      </c>
      <c r="M158">
        <v>4.4000000000000004</v>
      </c>
      <c r="N158" s="4">
        <v>1951</v>
      </c>
      <c r="O158" s="12">
        <f t="shared" si="8"/>
        <v>3900049</v>
      </c>
      <c r="P158" s="11">
        <v>2499</v>
      </c>
      <c r="Q158" s="11">
        <v>2999</v>
      </c>
      <c r="R158" s="1">
        <v>8.5500000000000007</v>
      </c>
      <c r="S158">
        <v>12.7</v>
      </c>
      <c r="T158" s="4"/>
    </row>
    <row r="159" spans="1:20">
      <c r="A159" t="s">
        <v>1402</v>
      </c>
      <c r="B159" t="s">
        <v>1403</v>
      </c>
      <c r="C159" t="s">
        <v>14005</v>
      </c>
      <c r="D159" t="s">
        <v>14006</v>
      </c>
      <c r="E159" t="s">
        <v>14020</v>
      </c>
      <c r="H159" s="11">
        <v>15990</v>
      </c>
      <c r="I159" s="1">
        <v>0.41</v>
      </c>
      <c r="J159" s="1" t="str">
        <f t="shared" si="11"/>
        <v>No</v>
      </c>
      <c r="K159" s="1" t="str">
        <f t="shared" si="9"/>
        <v>&gt;500</v>
      </c>
      <c r="L159" s="1" t="str">
        <f t="shared" si="10"/>
        <v>41-50%</v>
      </c>
      <c r="M159">
        <v>3.9</v>
      </c>
      <c r="N159" s="4">
        <v>10480</v>
      </c>
      <c r="O159" s="12">
        <f t="shared" si="8"/>
        <v>167575200</v>
      </c>
      <c r="P159" s="11">
        <v>22490</v>
      </c>
      <c r="Q159" s="11">
        <v>28990</v>
      </c>
      <c r="R159" s="1">
        <v>7.39</v>
      </c>
      <c r="S159">
        <v>10.88</v>
      </c>
      <c r="T159" s="4"/>
    </row>
    <row r="160" spans="1:20">
      <c r="A160" t="s">
        <v>1413</v>
      </c>
      <c r="B160" t="s">
        <v>1414</v>
      </c>
      <c r="C160" t="s">
        <v>14005</v>
      </c>
      <c r="D160" t="s">
        <v>14006</v>
      </c>
      <c r="E160" t="s">
        <v>14007</v>
      </c>
      <c r="F160" t="s">
        <v>14000</v>
      </c>
      <c r="G160" t="s">
        <v>14008</v>
      </c>
      <c r="H160" s="11">
        <v>1499</v>
      </c>
      <c r="I160" s="1">
        <v>0.57999999999999996</v>
      </c>
      <c r="J160" s="1" t="str">
        <f t="shared" si="11"/>
        <v>Yes</v>
      </c>
      <c r="K160" s="1" t="str">
        <f t="shared" si="9"/>
        <v>&gt;500</v>
      </c>
      <c r="L160" s="1" t="str">
        <f t="shared" si="10"/>
        <v>51-60%</v>
      </c>
      <c r="M160">
        <v>4.0999999999999996</v>
      </c>
      <c r="N160" s="4">
        <v>24</v>
      </c>
      <c r="O160" s="12">
        <f t="shared" si="8"/>
        <v>35976</v>
      </c>
      <c r="P160" s="11">
        <v>2361</v>
      </c>
      <c r="Q160" s="11">
        <v>3223</v>
      </c>
      <c r="R160" s="1">
        <v>7.62</v>
      </c>
      <c r="S160">
        <v>11.14</v>
      </c>
      <c r="T160" s="4"/>
    </row>
    <row r="161" spans="1:20">
      <c r="A161" t="s">
        <v>1423</v>
      </c>
      <c r="B161" t="s">
        <v>1424</v>
      </c>
      <c r="C161" t="s">
        <v>14005</v>
      </c>
      <c r="D161" t="s">
        <v>14006</v>
      </c>
      <c r="E161" t="s">
        <v>14007</v>
      </c>
      <c r="F161" t="s">
        <v>14011</v>
      </c>
      <c r="H161" s="11">
        <v>899</v>
      </c>
      <c r="I161" s="1">
        <v>0.56000000000000005</v>
      </c>
      <c r="J161" s="1" t="str">
        <f t="shared" si="11"/>
        <v>Yes</v>
      </c>
      <c r="K161" s="1" t="str">
        <f t="shared" si="9"/>
        <v>200-500</v>
      </c>
      <c r="L161" s="1" t="str">
        <f t="shared" si="10"/>
        <v>51-60%</v>
      </c>
      <c r="M161">
        <v>3.9</v>
      </c>
      <c r="N161" s="4">
        <v>254</v>
      </c>
      <c r="O161" s="12">
        <f t="shared" si="8"/>
        <v>228346</v>
      </c>
      <c r="P161" s="11">
        <v>-195.32</v>
      </c>
      <c r="Q161" s="11">
        <v>-403.69400000000002</v>
      </c>
      <c r="R161" s="1">
        <v>-612.06799999999998</v>
      </c>
      <c r="S161">
        <v>-820.44200000000001</v>
      </c>
      <c r="T161" s="4"/>
    </row>
    <row r="162" spans="1:20">
      <c r="A162" t="s">
        <v>1433</v>
      </c>
      <c r="B162" t="s">
        <v>1434</v>
      </c>
      <c r="C162" t="s">
        <v>14005</v>
      </c>
      <c r="D162" t="s">
        <v>14006</v>
      </c>
      <c r="E162" t="s">
        <v>14007</v>
      </c>
      <c r="F162" t="s">
        <v>14000</v>
      </c>
      <c r="G162" t="s">
        <v>14019</v>
      </c>
      <c r="H162" s="11">
        <v>1600</v>
      </c>
      <c r="I162" s="1">
        <v>0.32</v>
      </c>
      <c r="J162" s="1" t="str">
        <f t="shared" si="11"/>
        <v>No</v>
      </c>
      <c r="K162" s="1" t="str">
        <f t="shared" si="9"/>
        <v>&gt;500</v>
      </c>
      <c r="L162" s="1" t="str">
        <f t="shared" si="10"/>
        <v>31-40%</v>
      </c>
      <c r="M162">
        <v>4</v>
      </c>
      <c r="N162" s="4">
        <v>3565</v>
      </c>
      <c r="O162" s="12">
        <f t="shared" si="8"/>
        <v>5704000</v>
      </c>
      <c r="P162" s="11">
        <v>2111</v>
      </c>
      <c r="Q162" s="11">
        <v>2622</v>
      </c>
      <c r="R162" s="1">
        <v>7.68</v>
      </c>
      <c r="S162">
        <v>11.36</v>
      </c>
      <c r="T162" s="4"/>
    </row>
    <row r="163" spans="1:20">
      <c r="A163" t="s">
        <v>1443</v>
      </c>
      <c r="B163" t="s">
        <v>1444</v>
      </c>
      <c r="C163" t="s">
        <v>13997</v>
      </c>
      <c r="D163" t="s">
        <v>13998</v>
      </c>
      <c r="E163" t="s">
        <v>13999</v>
      </c>
      <c r="F163" t="s">
        <v>14000</v>
      </c>
      <c r="G163" t="s">
        <v>14001</v>
      </c>
      <c r="H163" s="11">
        <v>999</v>
      </c>
      <c r="I163" s="1">
        <v>0.66</v>
      </c>
      <c r="J163" s="1" t="str">
        <f t="shared" si="11"/>
        <v>Yes</v>
      </c>
      <c r="K163" s="1" t="str">
        <f t="shared" si="9"/>
        <v>200-500</v>
      </c>
      <c r="L163" s="1" t="str">
        <f t="shared" si="10"/>
        <v>61-70%</v>
      </c>
      <c r="M163">
        <v>4.3</v>
      </c>
      <c r="N163" s="4">
        <v>6255</v>
      </c>
      <c r="O163" s="12">
        <f t="shared" si="8"/>
        <v>6248745</v>
      </c>
      <c r="P163" s="11">
        <v>-164.87</v>
      </c>
      <c r="Q163" s="11">
        <v>-365.11399999999998</v>
      </c>
      <c r="R163" s="1">
        <v>-565.35799999999995</v>
      </c>
      <c r="S163">
        <v>-765.60199999999998</v>
      </c>
      <c r="T163" s="4"/>
    </row>
    <row r="164" spans="1:20">
      <c r="A164" t="s">
        <v>1452</v>
      </c>
      <c r="B164" t="s">
        <v>1453</v>
      </c>
      <c r="C164" t="s">
        <v>13997</v>
      </c>
      <c r="D164" t="s">
        <v>13998</v>
      </c>
      <c r="E164" t="s">
        <v>13999</v>
      </c>
      <c r="F164" t="s">
        <v>14000</v>
      </c>
      <c r="G164" t="s">
        <v>14001</v>
      </c>
      <c r="H164" s="11">
        <v>499</v>
      </c>
      <c r="I164" s="1">
        <v>0.7</v>
      </c>
      <c r="J164" s="1" t="str">
        <f t="shared" si="11"/>
        <v>Yes</v>
      </c>
      <c r="K164" s="1" t="str">
        <f t="shared" si="9"/>
        <v>200-500</v>
      </c>
      <c r="L164" s="1" t="str">
        <f t="shared" si="10"/>
        <v>61-70%</v>
      </c>
      <c r="M164">
        <v>4</v>
      </c>
      <c r="N164" s="4">
        <v>7732</v>
      </c>
      <c r="O164" s="12">
        <f t="shared" si="8"/>
        <v>3858268</v>
      </c>
      <c r="P164" s="11">
        <v>-70.150000000000006</v>
      </c>
      <c r="Q164" s="11">
        <v>-163.47999999999999</v>
      </c>
      <c r="R164" s="1">
        <v>-256.81</v>
      </c>
      <c r="S164">
        <v>-350.14</v>
      </c>
      <c r="T164" s="4"/>
    </row>
    <row r="165" spans="1:20">
      <c r="A165" t="s">
        <v>1457</v>
      </c>
      <c r="B165" t="s">
        <v>1458</v>
      </c>
      <c r="C165" t="s">
        <v>13997</v>
      </c>
      <c r="D165" t="s">
        <v>13998</v>
      </c>
      <c r="E165" t="s">
        <v>13999</v>
      </c>
      <c r="F165" t="s">
        <v>14000</v>
      </c>
      <c r="G165" t="s">
        <v>14001</v>
      </c>
      <c r="H165" s="11">
        <v>399</v>
      </c>
      <c r="I165" s="1">
        <v>0.63</v>
      </c>
      <c r="J165" s="1" t="str">
        <f t="shared" si="11"/>
        <v>Yes</v>
      </c>
      <c r="K165" s="1" t="str">
        <f t="shared" si="9"/>
        <v>200-500</v>
      </c>
      <c r="L165" s="1" t="str">
        <f t="shared" si="10"/>
        <v>61-70%</v>
      </c>
      <c r="M165">
        <v>3.9</v>
      </c>
      <c r="N165" s="4">
        <v>57</v>
      </c>
      <c r="O165" s="12">
        <f t="shared" si="8"/>
        <v>22743</v>
      </c>
      <c r="P165" s="11">
        <v>-70.284999999999997</v>
      </c>
      <c r="Q165" s="11">
        <v>-153.65199999999999</v>
      </c>
      <c r="R165" s="1">
        <v>-237.01900000000001</v>
      </c>
      <c r="S165">
        <v>-320.38600000000002</v>
      </c>
      <c r="T165" s="4"/>
    </row>
    <row r="166" spans="1:20">
      <c r="A166" t="s">
        <v>1466</v>
      </c>
      <c r="B166" t="s">
        <v>1467</v>
      </c>
      <c r="C166" t="s">
        <v>13997</v>
      </c>
      <c r="D166" t="s">
        <v>13998</v>
      </c>
      <c r="E166" t="s">
        <v>13999</v>
      </c>
      <c r="F166" t="s">
        <v>14000</v>
      </c>
      <c r="G166" t="s">
        <v>14001</v>
      </c>
      <c r="H166" s="11">
        <v>849</v>
      </c>
      <c r="I166" s="1">
        <v>0.28999999999999998</v>
      </c>
      <c r="J166" s="1" t="str">
        <f t="shared" si="11"/>
        <v>No</v>
      </c>
      <c r="K166" s="1" t="str">
        <f t="shared" si="9"/>
        <v>200-500</v>
      </c>
      <c r="L166" s="1" t="str">
        <f t="shared" si="10"/>
        <v>21-30%</v>
      </c>
      <c r="M166">
        <v>4.5</v>
      </c>
      <c r="N166" s="4">
        <v>577</v>
      </c>
      <c r="O166" s="12">
        <f t="shared" si="8"/>
        <v>489873</v>
      </c>
      <c r="P166" s="11">
        <v>-294.85500000000002</v>
      </c>
      <c r="Q166" s="11">
        <v>-558.07600000000002</v>
      </c>
      <c r="R166" s="1">
        <v>-821.29700000000003</v>
      </c>
      <c r="S166">
        <v>-1084.518</v>
      </c>
      <c r="T166" s="4"/>
    </row>
    <row r="167" spans="1:20">
      <c r="A167" t="s">
        <v>1476</v>
      </c>
      <c r="B167" t="s">
        <v>1477</v>
      </c>
      <c r="C167" t="s">
        <v>14005</v>
      </c>
      <c r="D167" t="s">
        <v>14006</v>
      </c>
      <c r="E167" t="s">
        <v>14007</v>
      </c>
      <c r="F167" t="s">
        <v>14011</v>
      </c>
      <c r="H167" s="11">
        <v>1199</v>
      </c>
      <c r="I167" s="1">
        <v>0.75</v>
      </c>
      <c r="J167" s="1" t="str">
        <f t="shared" si="11"/>
        <v>Yes</v>
      </c>
      <c r="K167" s="1" t="str">
        <f t="shared" si="9"/>
        <v>&gt;500</v>
      </c>
      <c r="L167" s="1" t="str">
        <f t="shared" si="10"/>
        <v>71-80%</v>
      </c>
      <c r="M167">
        <v>3.9</v>
      </c>
      <c r="N167" s="4">
        <v>1193</v>
      </c>
      <c r="O167" s="12">
        <f t="shared" si="8"/>
        <v>1430407</v>
      </c>
      <c r="P167" s="11">
        <v>2099</v>
      </c>
      <c r="Q167" s="11">
        <v>2999</v>
      </c>
      <c r="R167" s="1">
        <v>7.05</v>
      </c>
      <c r="S167">
        <v>10.199999999999999</v>
      </c>
      <c r="T167" s="4"/>
    </row>
    <row r="168" spans="1:20">
      <c r="A168" t="s">
        <v>1486</v>
      </c>
      <c r="B168" t="s">
        <v>1487</v>
      </c>
      <c r="C168" t="s">
        <v>13997</v>
      </c>
      <c r="D168" t="s">
        <v>13998</v>
      </c>
      <c r="E168" t="s">
        <v>13999</v>
      </c>
      <c r="F168" t="s">
        <v>14000</v>
      </c>
      <c r="G168" t="s">
        <v>14001</v>
      </c>
      <c r="H168" s="11">
        <v>1299</v>
      </c>
      <c r="I168" s="1">
        <v>0.69</v>
      </c>
      <c r="J168" s="1" t="str">
        <f t="shared" si="11"/>
        <v>Yes</v>
      </c>
      <c r="K168" s="1" t="str">
        <f t="shared" si="9"/>
        <v>&gt;500</v>
      </c>
      <c r="L168" s="1" t="str">
        <f t="shared" si="10"/>
        <v>61-70%</v>
      </c>
      <c r="M168">
        <v>4.2</v>
      </c>
      <c r="N168" s="4">
        <v>13120</v>
      </c>
      <c r="O168" s="12">
        <f t="shared" si="8"/>
        <v>17042880</v>
      </c>
      <c r="P168" s="11">
        <v>2199</v>
      </c>
      <c r="Q168" s="11">
        <v>3099</v>
      </c>
      <c r="R168" s="1">
        <v>7.71</v>
      </c>
      <c r="S168">
        <v>11.22</v>
      </c>
      <c r="T168" s="4"/>
    </row>
    <row r="169" spans="1:20">
      <c r="A169" t="s">
        <v>1491</v>
      </c>
      <c r="B169" t="s">
        <v>1492</v>
      </c>
      <c r="C169" t="s">
        <v>14005</v>
      </c>
      <c r="D169" t="s">
        <v>14006</v>
      </c>
      <c r="E169" t="s">
        <v>14007</v>
      </c>
      <c r="F169" t="s">
        <v>14011</v>
      </c>
      <c r="H169" s="11">
        <v>1999</v>
      </c>
      <c r="I169" s="1">
        <v>0.83</v>
      </c>
      <c r="J169" s="1" t="str">
        <f t="shared" si="11"/>
        <v>Yes</v>
      </c>
      <c r="K169" s="1" t="str">
        <f t="shared" si="9"/>
        <v>&gt;500</v>
      </c>
      <c r="L169" s="1" t="str">
        <f t="shared" si="10"/>
        <v>81-90%</v>
      </c>
      <c r="M169">
        <v>4</v>
      </c>
      <c r="N169" s="4">
        <v>343</v>
      </c>
      <c r="O169" s="12">
        <f t="shared" si="8"/>
        <v>685657</v>
      </c>
      <c r="P169" s="11">
        <v>3659</v>
      </c>
      <c r="Q169" s="11">
        <v>5319</v>
      </c>
      <c r="R169" s="1">
        <v>7.17</v>
      </c>
      <c r="S169">
        <v>10.34</v>
      </c>
      <c r="T169" s="4"/>
    </row>
    <row r="170" spans="1:20">
      <c r="A170" t="s">
        <v>1501</v>
      </c>
      <c r="B170" t="s">
        <v>1502</v>
      </c>
      <c r="C170" t="s">
        <v>14005</v>
      </c>
      <c r="D170" t="s">
        <v>14006</v>
      </c>
      <c r="E170" t="s">
        <v>14009</v>
      </c>
      <c r="F170" t="s">
        <v>14010</v>
      </c>
      <c r="H170" s="11">
        <v>22990</v>
      </c>
      <c r="I170" s="1">
        <v>0.46</v>
      </c>
      <c r="J170" s="1" t="str">
        <f t="shared" si="11"/>
        <v>No</v>
      </c>
      <c r="K170" s="1" t="str">
        <f t="shared" si="9"/>
        <v>&gt;500</v>
      </c>
      <c r="L170" s="1" t="str">
        <f t="shared" si="10"/>
        <v>41-50%</v>
      </c>
      <c r="M170">
        <v>4.3</v>
      </c>
      <c r="N170" s="4">
        <v>1611</v>
      </c>
      <c r="O170" s="12">
        <f t="shared" si="8"/>
        <v>37036890</v>
      </c>
      <c r="P170" s="11">
        <v>33481</v>
      </c>
      <c r="Q170" s="11">
        <v>43972</v>
      </c>
      <c r="R170" s="1">
        <v>8.14</v>
      </c>
      <c r="S170">
        <v>11.98</v>
      </c>
      <c r="T170" s="4"/>
    </row>
    <row r="171" spans="1:20">
      <c r="A171" t="s">
        <v>1511</v>
      </c>
      <c r="B171" t="s">
        <v>1512</v>
      </c>
      <c r="C171" t="s">
        <v>13997</v>
      </c>
      <c r="D171" t="s">
        <v>13998</v>
      </c>
      <c r="E171" t="s">
        <v>13999</v>
      </c>
      <c r="F171" t="s">
        <v>14000</v>
      </c>
      <c r="G171" t="s">
        <v>14001</v>
      </c>
      <c r="H171" s="11">
        <v>399</v>
      </c>
      <c r="I171" s="1">
        <v>0.38</v>
      </c>
      <c r="J171" s="1" t="str">
        <f t="shared" si="11"/>
        <v>No</v>
      </c>
      <c r="K171" s="1" t="str">
        <f t="shared" si="9"/>
        <v>200-500</v>
      </c>
      <c r="L171" s="1" t="str">
        <f t="shared" si="10"/>
        <v>31-40%</v>
      </c>
      <c r="M171">
        <v>4</v>
      </c>
      <c r="N171" s="4">
        <v>6558</v>
      </c>
      <c r="O171" s="12">
        <f t="shared" si="8"/>
        <v>2616642</v>
      </c>
      <c r="P171" s="11">
        <v>-120.31</v>
      </c>
      <c r="Q171" s="11">
        <v>-233.672</v>
      </c>
      <c r="R171" s="1">
        <v>-347.03399999999999</v>
      </c>
      <c r="S171">
        <v>-460.39600000000002</v>
      </c>
      <c r="T171" s="4"/>
    </row>
    <row r="172" spans="1:20">
      <c r="A172" t="s">
        <v>1521</v>
      </c>
      <c r="B172" t="s">
        <v>1522</v>
      </c>
      <c r="C172" t="s">
        <v>13997</v>
      </c>
      <c r="D172" t="s">
        <v>14002</v>
      </c>
      <c r="E172" t="s">
        <v>14003</v>
      </c>
      <c r="F172" t="s">
        <v>14004</v>
      </c>
      <c r="H172" s="11">
        <v>2499</v>
      </c>
      <c r="I172" s="1">
        <v>0.44</v>
      </c>
      <c r="J172" s="1" t="str">
        <f t="shared" si="11"/>
        <v>No</v>
      </c>
      <c r="K172" s="1" t="str">
        <f t="shared" si="9"/>
        <v>&gt;500</v>
      </c>
      <c r="L172" s="1" t="str">
        <f t="shared" si="10"/>
        <v>41-50%</v>
      </c>
      <c r="M172">
        <v>4.4000000000000004</v>
      </c>
      <c r="N172" s="4">
        <v>23169</v>
      </c>
      <c r="O172" s="12">
        <f t="shared" si="8"/>
        <v>57899331</v>
      </c>
      <c r="P172" s="11">
        <v>3599</v>
      </c>
      <c r="Q172" s="11">
        <v>4699</v>
      </c>
      <c r="R172" s="1">
        <v>8.36</v>
      </c>
      <c r="S172">
        <v>12.32</v>
      </c>
      <c r="T172" s="4"/>
    </row>
    <row r="173" spans="1:20">
      <c r="A173" t="s">
        <v>1531</v>
      </c>
      <c r="B173" t="s">
        <v>1532</v>
      </c>
      <c r="C173" t="s">
        <v>14005</v>
      </c>
      <c r="D173" t="s">
        <v>14006</v>
      </c>
      <c r="E173" t="s">
        <v>14009</v>
      </c>
      <c r="F173" t="s">
        <v>14010</v>
      </c>
      <c r="H173" s="11">
        <v>47990</v>
      </c>
      <c r="I173" s="1">
        <v>0.31</v>
      </c>
      <c r="J173" s="1" t="str">
        <f t="shared" si="11"/>
        <v>No</v>
      </c>
      <c r="K173" s="1" t="str">
        <f t="shared" si="9"/>
        <v>&gt;500</v>
      </c>
      <c r="L173" s="1" t="str">
        <f t="shared" si="10"/>
        <v>31-40%</v>
      </c>
      <c r="M173">
        <v>4.3</v>
      </c>
      <c r="N173" s="4">
        <v>4703</v>
      </c>
      <c r="O173" s="12">
        <f t="shared" si="8"/>
        <v>225696970</v>
      </c>
      <c r="P173" s="11">
        <v>62981</v>
      </c>
      <c r="Q173" s="11">
        <v>77972</v>
      </c>
      <c r="R173" s="1">
        <v>8.2899999999999991</v>
      </c>
      <c r="S173">
        <v>12.28</v>
      </c>
      <c r="T173" s="4"/>
    </row>
    <row r="174" spans="1:20">
      <c r="A174" t="s">
        <v>1535</v>
      </c>
      <c r="B174" t="s">
        <v>1536</v>
      </c>
      <c r="C174" t="s">
        <v>13997</v>
      </c>
      <c r="D174" t="s">
        <v>13998</v>
      </c>
      <c r="E174" t="s">
        <v>13999</v>
      </c>
      <c r="F174" t="s">
        <v>14000</v>
      </c>
      <c r="G174" t="s">
        <v>14001</v>
      </c>
      <c r="H174" s="11">
        <v>399</v>
      </c>
      <c r="I174" s="1">
        <v>0.63</v>
      </c>
      <c r="J174" s="1" t="str">
        <f t="shared" si="11"/>
        <v>Yes</v>
      </c>
      <c r="K174" s="1" t="str">
        <f t="shared" si="9"/>
        <v>200-500</v>
      </c>
      <c r="L174" s="1" t="str">
        <f t="shared" si="10"/>
        <v>61-70%</v>
      </c>
      <c r="M174">
        <v>4</v>
      </c>
      <c r="N174" s="4">
        <v>1423</v>
      </c>
      <c r="O174" s="12">
        <f t="shared" si="8"/>
        <v>567777</v>
      </c>
      <c r="P174" s="11">
        <v>-70.185000000000002</v>
      </c>
      <c r="Q174" s="11">
        <v>-153.52199999999999</v>
      </c>
      <c r="R174" s="1">
        <v>-236.85900000000001</v>
      </c>
      <c r="S174">
        <v>-320.19600000000003</v>
      </c>
      <c r="T174" s="4"/>
    </row>
    <row r="175" spans="1:20">
      <c r="A175" t="s">
        <v>1540</v>
      </c>
      <c r="B175" t="s">
        <v>1541</v>
      </c>
      <c r="C175" t="s">
        <v>13997</v>
      </c>
      <c r="D175" t="s">
        <v>13998</v>
      </c>
      <c r="E175" t="s">
        <v>13999</v>
      </c>
      <c r="F175" t="s">
        <v>14000</v>
      </c>
      <c r="G175" t="s">
        <v>14001</v>
      </c>
      <c r="H175" s="11">
        <v>999</v>
      </c>
      <c r="I175" s="1">
        <v>0.67</v>
      </c>
      <c r="J175" s="1" t="str">
        <f t="shared" si="11"/>
        <v>Yes</v>
      </c>
      <c r="K175" s="1" t="str">
        <f t="shared" si="9"/>
        <v>200-500</v>
      </c>
      <c r="L175" s="1" t="str">
        <f t="shared" si="10"/>
        <v>61-70%</v>
      </c>
      <c r="M175">
        <v>4.3</v>
      </c>
      <c r="N175" s="4">
        <v>2651</v>
      </c>
      <c r="O175" s="12">
        <f t="shared" si="8"/>
        <v>2648349</v>
      </c>
      <c r="P175" s="11">
        <v>-157.86500000000001</v>
      </c>
      <c r="Q175" s="11">
        <v>-353.90800000000002</v>
      </c>
      <c r="R175" s="1">
        <v>-549.95100000000002</v>
      </c>
      <c r="S175">
        <v>-745.99400000000003</v>
      </c>
      <c r="T175" s="4"/>
    </row>
    <row r="176" spans="1:20">
      <c r="A176" t="s">
        <v>1550</v>
      </c>
      <c r="B176" t="s">
        <v>1551</v>
      </c>
      <c r="C176" t="s">
        <v>13997</v>
      </c>
      <c r="D176" t="s">
        <v>13998</v>
      </c>
      <c r="E176" t="s">
        <v>13999</v>
      </c>
      <c r="F176" t="s">
        <v>14000</v>
      </c>
      <c r="G176" t="s">
        <v>14001</v>
      </c>
      <c r="H176" s="11">
        <v>1999</v>
      </c>
      <c r="I176" s="1">
        <v>0.8</v>
      </c>
      <c r="J176" s="1" t="str">
        <f t="shared" si="11"/>
        <v>Yes</v>
      </c>
      <c r="K176" s="1" t="str">
        <f t="shared" si="9"/>
        <v>&gt;500</v>
      </c>
      <c r="L176" s="1" t="str">
        <f t="shared" si="10"/>
        <v>71-80%</v>
      </c>
      <c r="M176">
        <v>5</v>
      </c>
      <c r="N176" s="4">
        <v>5</v>
      </c>
      <c r="O176" s="12">
        <f t="shared" si="8"/>
        <v>9995</v>
      </c>
      <c r="P176" s="11">
        <v>3599</v>
      </c>
      <c r="Q176" s="11">
        <v>5199</v>
      </c>
      <c r="R176" s="1">
        <v>9.1999999999999993</v>
      </c>
      <c r="S176">
        <v>13.4</v>
      </c>
      <c r="T176" s="4"/>
    </row>
    <row r="177" spans="1:20">
      <c r="A177" t="s">
        <v>1560</v>
      </c>
      <c r="B177" t="s">
        <v>1561</v>
      </c>
      <c r="C177" t="s">
        <v>13997</v>
      </c>
      <c r="D177" t="s">
        <v>14002</v>
      </c>
      <c r="E177" t="s">
        <v>14003</v>
      </c>
      <c r="F177" t="s">
        <v>14004</v>
      </c>
      <c r="H177" s="11">
        <v>499</v>
      </c>
      <c r="I177" s="1">
        <v>0.6</v>
      </c>
      <c r="J177" s="1" t="str">
        <f t="shared" si="11"/>
        <v>Yes</v>
      </c>
      <c r="K177" s="1" t="str">
        <f t="shared" si="9"/>
        <v>200-500</v>
      </c>
      <c r="L177" s="1" t="str">
        <f t="shared" si="10"/>
        <v>51-60%</v>
      </c>
      <c r="M177">
        <v>3.7</v>
      </c>
      <c r="N177" s="4">
        <v>612</v>
      </c>
      <c r="O177" s="12">
        <f t="shared" si="8"/>
        <v>305388</v>
      </c>
      <c r="P177" s="11">
        <v>-95.499999999999901</v>
      </c>
      <c r="Q177" s="11">
        <v>-203.93</v>
      </c>
      <c r="R177" s="1">
        <v>-312.36</v>
      </c>
      <c r="S177">
        <v>-420.79</v>
      </c>
      <c r="T177" s="4"/>
    </row>
    <row r="178" spans="1:20">
      <c r="A178" t="s">
        <v>1570</v>
      </c>
      <c r="B178" t="s">
        <v>1571</v>
      </c>
      <c r="C178" t="s">
        <v>13997</v>
      </c>
      <c r="D178" t="s">
        <v>13998</v>
      </c>
      <c r="E178" t="s">
        <v>13999</v>
      </c>
      <c r="F178" t="s">
        <v>14000</v>
      </c>
      <c r="G178" t="s">
        <v>14001</v>
      </c>
      <c r="H178" s="11">
        <v>299</v>
      </c>
      <c r="I178" s="1">
        <v>0.71</v>
      </c>
      <c r="J178" s="1" t="str">
        <f t="shared" si="11"/>
        <v>Yes</v>
      </c>
      <c r="K178" s="1" t="str">
        <f t="shared" si="9"/>
        <v>200-500</v>
      </c>
      <c r="L178" s="1" t="str">
        <f t="shared" si="10"/>
        <v>71-80%</v>
      </c>
      <c r="M178">
        <v>4</v>
      </c>
      <c r="N178" s="4">
        <v>9378</v>
      </c>
      <c r="O178" s="12">
        <f t="shared" si="8"/>
        <v>2804022</v>
      </c>
      <c r="P178" s="11">
        <v>-39.645000000000003</v>
      </c>
      <c r="Q178" s="11">
        <v>-94.673999999999893</v>
      </c>
      <c r="R178" s="1">
        <v>-149.703</v>
      </c>
      <c r="S178">
        <v>-204.732</v>
      </c>
      <c r="T178" s="4"/>
    </row>
    <row r="179" spans="1:20">
      <c r="A179" t="s">
        <v>1576</v>
      </c>
      <c r="B179" t="s">
        <v>1577</v>
      </c>
      <c r="C179" t="s">
        <v>13997</v>
      </c>
      <c r="D179" t="s">
        <v>13998</v>
      </c>
      <c r="E179" t="s">
        <v>13999</v>
      </c>
      <c r="F179" t="s">
        <v>14000</v>
      </c>
      <c r="G179" t="s">
        <v>14001</v>
      </c>
      <c r="H179" s="11">
        <v>1099</v>
      </c>
      <c r="I179" s="1">
        <v>0.64</v>
      </c>
      <c r="J179" s="1" t="str">
        <f t="shared" si="11"/>
        <v>Yes</v>
      </c>
      <c r="K179" s="1" t="str">
        <f t="shared" si="9"/>
        <v>&gt;500</v>
      </c>
      <c r="L179" s="1" t="str">
        <f t="shared" si="10"/>
        <v>61-70%</v>
      </c>
      <c r="M179">
        <v>4.0999999999999996</v>
      </c>
      <c r="N179" s="4">
        <v>2685</v>
      </c>
      <c r="O179" s="12">
        <f t="shared" si="8"/>
        <v>2950815</v>
      </c>
      <c r="P179" s="11">
        <v>1799</v>
      </c>
      <c r="Q179" s="11">
        <v>2499</v>
      </c>
      <c r="R179" s="1">
        <v>7.56</v>
      </c>
      <c r="S179">
        <v>11.02</v>
      </c>
      <c r="T179" s="4"/>
    </row>
    <row r="180" spans="1:20">
      <c r="A180" t="s">
        <v>1581</v>
      </c>
      <c r="B180" t="s">
        <v>1582</v>
      </c>
      <c r="C180" t="s">
        <v>13997</v>
      </c>
      <c r="D180" t="s">
        <v>13998</v>
      </c>
      <c r="E180" t="s">
        <v>13999</v>
      </c>
      <c r="F180" t="s">
        <v>14000</v>
      </c>
      <c r="G180" t="s">
        <v>14001</v>
      </c>
      <c r="H180" s="11">
        <v>199</v>
      </c>
      <c r="I180" s="1">
        <v>0.71</v>
      </c>
      <c r="J180" s="1" t="str">
        <f t="shared" si="11"/>
        <v>Yes</v>
      </c>
      <c r="K180" s="1" t="str">
        <f t="shared" si="9"/>
        <v>200-500</v>
      </c>
      <c r="L180" s="1" t="str">
        <f t="shared" si="10"/>
        <v>71-80%</v>
      </c>
      <c r="M180">
        <v>4</v>
      </c>
      <c r="N180" s="4">
        <v>9378</v>
      </c>
      <c r="O180" s="12">
        <f t="shared" si="8"/>
        <v>1866222</v>
      </c>
      <c r="P180" s="11">
        <v>-24.59</v>
      </c>
      <c r="Q180" s="11">
        <v>-60.585999999999999</v>
      </c>
      <c r="R180" s="1">
        <v>-96.581999999999994</v>
      </c>
      <c r="S180">
        <v>-132.578</v>
      </c>
      <c r="T180" s="4"/>
    </row>
    <row r="181" spans="1:20">
      <c r="A181" t="s">
        <v>1586</v>
      </c>
      <c r="B181" t="s">
        <v>1587</v>
      </c>
      <c r="C181" t="s">
        <v>14005</v>
      </c>
      <c r="D181" t="s">
        <v>14006</v>
      </c>
      <c r="E181" t="s">
        <v>14007</v>
      </c>
      <c r="F181" t="s">
        <v>14011</v>
      </c>
      <c r="H181" s="11">
        <v>1999</v>
      </c>
      <c r="I181" s="1">
        <v>0.6</v>
      </c>
      <c r="J181" s="1" t="str">
        <f t="shared" si="11"/>
        <v>Yes</v>
      </c>
      <c r="K181" s="1" t="str">
        <f t="shared" si="9"/>
        <v>&gt;500</v>
      </c>
      <c r="L181" s="1" t="str">
        <f t="shared" si="10"/>
        <v>51-60%</v>
      </c>
      <c r="M181">
        <v>3.3</v>
      </c>
      <c r="N181" s="4">
        <v>576</v>
      </c>
      <c r="O181" s="12">
        <f t="shared" si="8"/>
        <v>1151424</v>
      </c>
      <c r="P181" s="11">
        <v>3199</v>
      </c>
      <c r="Q181" s="11">
        <v>4399</v>
      </c>
      <c r="R181" s="1">
        <v>6</v>
      </c>
      <c r="S181">
        <v>8.6999999999999993</v>
      </c>
      <c r="T181" s="4"/>
    </row>
    <row r="182" spans="1:20">
      <c r="A182" t="s">
        <v>1596</v>
      </c>
      <c r="B182" t="s">
        <v>1597</v>
      </c>
      <c r="C182" t="s">
        <v>14005</v>
      </c>
      <c r="D182" t="s">
        <v>14006</v>
      </c>
      <c r="E182" t="s">
        <v>14007</v>
      </c>
      <c r="F182" t="s">
        <v>14011</v>
      </c>
      <c r="H182" s="11">
        <v>499</v>
      </c>
      <c r="I182" s="1">
        <v>0.59</v>
      </c>
      <c r="J182" s="1" t="str">
        <f t="shared" si="11"/>
        <v>Yes</v>
      </c>
      <c r="K182" s="1" t="str">
        <f t="shared" si="9"/>
        <v>200-500</v>
      </c>
      <c r="L182" s="1" t="str">
        <f t="shared" si="10"/>
        <v>51-60%</v>
      </c>
      <c r="M182">
        <v>3.8</v>
      </c>
      <c r="N182" s="4">
        <v>313</v>
      </c>
      <c r="O182" s="12">
        <f t="shared" si="8"/>
        <v>156187</v>
      </c>
      <c r="P182" s="11">
        <v>-98.404999999999902</v>
      </c>
      <c r="Q182" s="11">
        <v>-208.60599999999999</v>
      </c>
      <c r="R182" s="1">
        <v>-318.80700000000002</v>
      </c>
      <c r="S182">
        <v>-429.00799999999998</v>
      </c>
      <c r="T182" s="4"/>
    </row>
    <row r="183" spans="1:20">
      <c r="A183" t="s">
        <v>1606</v>
      </c>
      <c r="B183" t="s">
        <v>1607</v>
      </c>
      <c r="C183" t="s">
        <v>13997</v>
      </c>
      <c r="D183" t="s">
        <v>13998</v>
      </c>
      <c r="E183" t="s">
        <v>13999</v>
      </c>
      <c r="F183" t="s">
        <v>14000</v>
      </c>
      <c r="G183" t="s">
        <v>14001</v>
      </c>
      <c r="H183" s="11">
        <v>699</v>
      </c>
      <c r="I183" s="1">
        <v>0.56999999999999995</v>
      </c>
      <c r="J183" s="1" t="str">
        <f t="shared" si="11"/>
        <v>Yes</v>
      </c>
      <c r="K183" s="1" t="str">
        <f t="shared" si="9"/>
        <v>200-500</v>
      </c>
      <c r="L183" s="1" t="str">
        <f t="shared" si="10"/>
        <v>51-60%</v>
      </c>
      <c r="M183">
        <v>4.0999999999999996</v>
      </c>
      <c r="N183" s="4">
        <v>2957</v>
      </c>
      <c r="O183" s="12">
        <f t="shared" si="8"/>
        <v>2066943</v>
      </c>
      <c r="P183" s="11">
        <v>-145.11500000000001</v>
      </c>
      <c r="Q183" s="11">
        <v>-303.428</v>
      </c>
      <c r="R183" s="1">
        <v>-461.74099999999999</v>
      </c>
      <c r="S183">
        <v>-620.05399999999997</v>
      </c>
      <c r="T183" s="4"/>
    </row>
    <row r="184" spans="1:20">
      <c r="A184" t="s">
        <v>1616</v>
      </c>
      <c r="B184" t="s">
        <v>1617</v>
      </c>
      <c r="C184" t="s">
        <v>13997</v>
      </c>
      <c r="D184" t="s">
        <v>13998</v>
      </c>
      <c r="E184" t="s">
        <v>13999</v>
      </c>
      <c r="F184" t="s">
        <v>14000</v>
      </c>
      <c r="G184" t="s">
        <v>14001</v>
      </c>
      <c r="H184" s="11">
        <v>999</v>
      </c>
      <c r="I184" s="1">
        <v>0.15</v>
      </c>
      <c r="J184" s="1" t="str">
        <f t="shared" si="11"/>
        <v>No</v>
      </c>
      <c r="K184" s="1" t="str">
        <f t="shared" si="9"/>
        <v>200-500</v>
      </c>
      <c r="L184" s="1" t="str">
        <f t="shared" si="10"/>
        <v>11-20%</v>
      </c>
      <c r="M184">
        <v>4.0999999999999996</v>
      </c>
      <c r="N184" s="4">
        <v>6736</v>
      </c>
      <c r="O184" s="12">
        <f t="shared" si="8"/>
        <v>6729264</v>
      </c>
      <c r="P184" s="11">
        <v>-420.32499999999999</v>
      </c>
      <c r="Q184" s="11">
        <v>-773.68</v>
      </c>
      <c r="R184" s="1">
        <v>-1127.0350000000001</v>
      </c>
      <c r="S184">
        <v>-1480.39</v>
      </c>
      <c r="T184" s="4"/>
    </row>
    <row r="185" spans="1:20">
      <c r="A185" t="s">
        <v>1626</v>
      </c>
      <c r="B185" t="s">
        <v>1627</v>
      </c>
      <c r="C185" t="s">
        <v>13997</v>
      </c>
      <c r="D185" t="s">
        <v>13998</v>
      </c>
      <c r="E185" t="s">
        <v>13999</v>
      </c>
      <c r="F185" t="s">
        <v>14000</v>
      </c>
      <c r="G185" t="s">
        <v>14001</v>
      </c>
      <c r="H185" s="11">
        <v>1999</v>
      </c>
      <c r="I185" s="1">
        <v>0.53</v>
      </c>
      <c r="J185" s="1" t="str">
        <f t="shared" si="11"/>
        <v>Yes</v>
      </c>
      <c r="K185" s="1" t="str">
        <f t="shared" si="9"/>
        <v>&gt;500</v>
      </c>
      <c r="L185" s="1" t="str">
        <f t="shared" si="10"/>
        <v>51-60%</v>
      </c>
      <c r="M185">
        <v>4.4000000000000004</v>
      </c>
      <c r="N185" s="4">
        <v>13552</v>
      </c>
      <c r="O185" s="12">
        <f t="shared" si="8"/>
        <v>27090448</v>
      </c>
      <c r="P185" s="11">
        <v>3049</v>
      </c>
      <c r="Q185" s="11">
        <v>4099</v>
      </c>
      <c r="R185" s="1">
        <v>8.27</v>
      </c>
      <c r="S185">
        <v>12.14</v>
      </c>
      <c r="T185" s="4"/>
    </row>
    <row r="186" spans="1:20">
      <c r="A186" t="s">
        <v>1631</v>
      </c>
      <c r="B186" t="s">
        <v>1632</v>
      </c>
      <c r="C186" t="s">
        <v>13997</v>
      </c>
      <c r="D186" t="s">
        <v>13998</v>
      </c>
      <c r="E186" t="s">
        <v>13999</v>
      </c>
      <c r="F186" t="s">
        <v>14000</v>
      </c>
      <c r="G186" t="s">
        <v>14001</v>
      </c>
      <c r="H186" s="11">
        <v>1200</v>
      </c>
      <c r="I186" s="1">
        <v>0.57999999999999996</v>
      </c>
      <c r="J186" s="1" t="str">
        <f t="shared" si="11"/>
        <v>Yes</v>
      </c>
      <c r="K186" s="1" t="str">
        <f t="shared" si="9"/>
        <v>&gt;500</v>
      </c>
      <c r="L186" s="1" t="str">
        <f t="shared" si="10"/>
        <v>51-60%</v>
      </c>
      <c r="M186">
        <v>4.3</v>
      </c>
      <c r="N186" s="4">
        <v>5451</v>
      </c>
      <c r="O186" s="12">
        <f t="shared" si="8"/>
        <v>6541200</v>
      </c>
      <c r="P186" s="11">
        <v>1901</v>
      </c>
      <c r="Q186" s="11">
        <v>2602</v>
      </c>
      <c r="R186" s="1">
        <v>8.02</v>
      </c>
      <c r="S186">
        <v>11.74</v>
      </c>
      <c r="T186" s="4"/>
    </row>
    <row r="187" spans="1:20">
      <c r="A187" t="s">
        <v>1641</v>
      </c>
      <c r="B187" t="s">
        <v>1642</v>
      </c>
      <c r="C187" t="s">
        <v>13997</v>
      </c>
      <c r="D187" t="s">
        <v>13998</v>
      </c>
      <c r="E187" t="s">
        <v>13999</v>
      </c>
      <c r="F187" t="s">
        <v>14000</v>
      </c>
      <c r="G187" t="s">
        <v>14001</v>
      </c>
      <c r="H187" s="11">
        <v>485</v>
      </c>
      <c r="I187" s="1">
        <v>0.38</v>
      </c>
      <c r="J187" s="1" t="str">
        <f t="shared" si="11"/>
        <v>No</v>
      </c>
      <c r="K187" s="1" t="str">
        <f t="shared" si="9"/>
        <v>200-500</v>
      </c>
      <c r="L187" s="1" t="str">
        <f t="shared" si="10"/>
        <v>31-40%</v>
      </c>
      <c r="M187">
        <v>4.3</v>
      </c>
      <c r="N187" s="4">
        <v>10911</v>
      </c>
      <c r="O187" s="12">
        <f t="shared" si="8"/>
        <v>5291835</v>
      </c>
      <c r="P187" s="11">
        <v>-145.01</v>
      </c>
      <c r="Q187" s="11">
        <v>-281.88200000000001</v>
      </c>
      <c r="R187" s="1">
        <v>-418.75400000000002</v>
      </c>
      <c r="S187">
        <v>-555.62599999999998</v>
      </c>
      <c r="T187" s="4"/>
    </row>
    <row r="188" spans="1:20">
      <c r="A188" t="s">
        <v>1651</v>
      </c>
      <c r="B188" t="s">
        <v>1652</v>
      </c>
      <c r="C188" t="s">
        <v>13997</v>
      </c>
      <c r="D188" t="s">
        <v>13998</v>
      </c>
      <c r="E188" t="s">
        <v>13999</v>
      </c>
      <c r="F188" t="s">
        <v>14000</v>
      </c>
      <c r="G188" t="s">
        <v>14001</v>
      </c>
      <c r="H188" s="11">
        <v>1999</v>
      </c>
      <c r="I188" s="1">
        <v>0.53</v>
      </c>
      <c r="J188" s="1" t="str">
        <f t="shared" si="11"/>
        <v>Yes</v>
      </c>
      <c r="K188" s="1" t="str">
        <f t="shared" si="9"/>
        <v>&gt;500</v>
      </c>
      <c r="L188" s="1" t="str">
        <f t="shared" si="10"/>
        <v>51-60%</v>
      </c>
      <c r="M188">
        <v>4.4000000000000004</v>
      </c>
      <c r="N188" s="4">
        <v>13552</v>
      </c>
      <c r="O188" s="12">
        <f t="shared" si="8"/>
        <v>27090448</v>
      </c>
      <c r="P188" s="11">
        <v>3049</v>
      </c>
      <c r="Q188" s="11">
        <v>4099</v>
      </c>
      <c r="R188" s="1">
        <v>8.27</v>
      </c>
      <c r="S188">
        <v>12.14</v>
      </c>
      <c r="T188" s="4"/>
    </row>
    <row r="189" spans="1:20">
      <c r="A189" t="s">
        <v>1656</v>
      </c>
      <c r="B189" t="s">
        <v>1657</v>
      </c>
      <c r="C189" t="s">
        <v>13997</v>
      </c>
      <c r="D189" t="s">
        <v>13998</v>
      </c>
      <c r="E189" t="s">
        <v>13999</v>
      </c>
      <c r="F189" t="s">
        <v>14000</v>
      </c>
      <c r="G189" t="s">
        <v>14001</v>
      </c>
      <c r="H189" s="11">
        <v>1099</v>
      </c>
      <c r="I189" s="1">
        <v>0.66</v>
      </c>
      <c r="J189" s="1" t="str">
        <f t="shared" si="11"/>
        <v>Yes</v>
      </c>
      <c r="K189" s="1" t="str">
        <f t="shared" si="9"/>
        <v>&gt;500</v>
      </c>
      <c r="L189" s="1" t="str">
        <f t="shared" si="10"/>
        <v>61-70%</v>
      </c>
      <c r="M189">
        <v>4.3</v>
      </c>
      <c r="N189" s="4">
        <v>2806</v>
      </c>
      <c r="O189" s="12">
        <f t="shared" si="8"/>
        <v>3083794</v>
      </c>
      <c r="P189" s="11">
        <v>1819</v>
      </c>
      <c r="Q189" s="11">
        <v>2539</v>
      </c>
      <c r="R189" s="1">
        <v>7.94</v>
      </c>
      <c r="S189">
        <v>11.58</v>
      </c>
      <c r="T189" s="4"/>
    </row>
    <row r="190" spans="1:20">
      <c r="A190" t="s">
        <v>1661</v>
      </c>
      <c r="B190" t="s">
        <v>1662</v>
      </c>
      <c r="C190" t="s">
        <v>14005</v>
      </c>
      <c r="D190" t="s">
        <v>14006</v>
      </c>
      <c r="E190" t="s">
        <v>14009</v>
      </c>
      <c r="F190" t="s">
        <v>14010</v>
      </c>
      <c r="H190" s="11">
        <v>18990</v>
      </c>
      <c r="I190" s="1">
        <v>0.53</v>
      </c>
      <c r="J190" s="1" t="str">
        <f t="shared" si="11"/>
        <v>Yes</v>
      </c>
      <c r="K190" s="1" t="str">
        <f t="shared" si="9"/>
        <v>&gt;500</v>
      </c>
      <c r="L190" s="1" t="str">
        <f t="shared" si="10"/>
        <v>51-60%</v>
      </c>
      <c r="M190">
        <v>3.9</v>
      </c>
      <c r="N190" s="4">
        <v>350</v>
      </c>
      <c r="O190" s="12">
        <f t="shared" si="8"/>
        <v>6646500</v>
      </c>
      <c r="P190" s="11">
        <v>28990</v>
      </c>
      <c r="Q190" s="11">
        <v>38990</v>
      </c>
      <c r="R190" s="1">
        <v>7.27</v>
      </c>
      <c r="S190">
        <v>10.64</v>
      </c>
      <c r="T190" s="4"/>
    </row>
    <row r="191" spans="1:20">
      <c r="A191" t="s">
        <v>1671</v>
      </c>
      <c r="B191" t="s">
        <v>1672</v>
      </c>
      <c r="C191" t="s">
        <v>14005</v>
      </c>
      <c r="D191" t="s">
        <v>14006</v>
      </c>
      <c r="E191" t="s">
        <v>14007</v>
      </c>
      <c r="F191" t="s">
        <v>14000</v>
      </c>
      <c r="G191" t="s">
        <v>14019</v>
      </c>
      <c r="H191" s="11">
        <v>1999</v>
      </c>
      <c r="I191" s="1">
        <v>0.76</v>
      </c>
      <c r="J191" s="1" t="str">
        <f t="shared" si="11"/>
        <v>Yes</v>
      </c>
      <c r="K191" s="1" t="str">
        <f t="shared" si="9"/>
        <v>&gt;500</v>
      </c>
      <c r="L191" s="1" t="str">
        <f t="shared" si="10"/>
        <v>71-80%</v>
      </c>
      <c r="M191">
        <v>4.2</v>
      </c>
      <c r="N191" s="4">
        <v>30023</v>
      </c>
      <c r="O191" s="12">
        <f t="shared" si="8"/>
        <v>60015977</v>
      </c>
      <c r="P191" s="11">
        <v>3512</v>
      </c>
      <c r="Q191" s="11">
        <v>5025</v>
      </c>
      <c r="R191" s="1">
        <v>7.64</v>
      </c>
      <c r="S191">
        <v>11.08</v>
      </c>
      <c r="T191" s="4"/>
    </row>
    <row r="192" spans="1:20">
      <c r="A192" t="s">
        <v>1676</v>
      </c>
      <c r="B192" t="s">
        <v>1677</v>
      </c>
      <c r="C192" t="s">
        <v>14005</v>
      </c>
      <c r="D192" t="s">
        <v>14006</v>
      </c>
      <c r="E192" t="s">
        <v>14009</v>
      </c>
      <c r="F192" t="s">
        <v>14012</v>
      </c>
      <c r="H192" s="11">
        <v>11000</v>
      </c>
      <c r="I192" s="1">
        <v>0.48</v>
      </c>
      <c r="J192" s="1" t="str">
        <f t="shared" si="11"/>
        <v>No</v>
      </c>
      <c r="K192" s="1" t="str">
        <f t="shared" si="9"/>
        <v>&gt;500</v>
      </c>
      <c r="L192" s="1" t="str">
        <f t="shared" si="10"/>
        <v>41-50%</v>
      </c>
      <c r="M192">
        <v>4.2</v>
      </c>
      <c r="N192" s="4">
        <v>4003</v>
      </c>
      <c r="O192" s="12">
        <f t="shared" si="8"/>
        <v>44033000</v>
      </c>
      <c r="P192" s="11">
        <v>16301</v>
      </c>
      <c r="Q192" s="11">
        <v>21602</v>
      </c>
      <c r="R192" s="1">
        <v>7.92</v>
      </c>
      <c r="S192">
        <v>11.64</v>
      </c>
      <c r="T192" s="4"/>
    </row>
    <row r="193" spans="1:20">
      <c r="A193" t="s">
        <v>1681</v>
      </c>
      <c r="B193" t="s">
        <v>1682</v>
      </c>
      <c r="C193" t="s">
        <v>13997</v>
      </c>
      <c r="D193" t="s">
        <v>13998</v>
      </c>
      <c r="E193" t="s">
        <v>13999</v>
      </c>
      <c r="F193" t="s">
        <v>14000</v>
      </c>
      <c r="G193" t="s">
        <v>14001</v>
      </c>
      <c r="H193" s="11">
        <v>1999</v>
      </c>
      <c r="I193" s="1">
        <v>0.65</v>
      </c>
      <c r="J193" s="1" t="str">
        <f t="shared" si="11"/>
        <v>Yes</v>
      </c>
      <c r="K193" s="1" t="str">
        <f t="shared" si="9"/>
        <v>&gt;500</v>
      </c>
      <c r="L193" s="1" t="str">
        <f t="shared" si="10"/>
        <v>61-70%</v>
      </c>
      <c r="M193">
        <v>4.0999999999999996</v>
      </c>
      <c r="N193" s="4">
        <v>178817</v>
      </c>
      <c r="O193" s="12">
        <f t="shared" si="8"/>
        <v>357455183</v>
      </c>
      <c r="P193" s="11">
        <v>3289</v>
      </c>
      <c r="Q193" s="11">
        <v>4579</v>
      </c>
      <c r="R193" s="1">
        <v>7.55</v>
      </c>
      <c r="S193">
        <v>11</v>
      </c>
      <c r="T193" s="4"/>
    </row>
    <row r="194" spans="1:20">
      <c r="A194" t="s">
        <v>1690</v>
      </c>
      <c r="B194" t="s">
        <v>1691</v>
      </c>
      <c r="C194" t="s">
        <v>14005</v>
      </c>
      <c r="D194" t="s">
        <v>14006</v>
      </c>
      <c r="E194" t="s">
        <v>14009</v>
      </c>
      <c r="F194" t="s">
        <v>14010</v>
      </c>
      <c r="H194" s="11">
        <v>70900</v>
      </c>
      <c r="I194" s="1">
        <v>0.32</v>
      </c>
      <c r="J194" s="1" t="str">
        <f t="shared" si="11"/>
        <v>No</v>
      </c>
      <c r="K194" s="1" t="str">
        <f t="shared" si="9"/>
        <v>&gt;500</v>
      </c>
      <c r="L194" s="1" t="str">
        <f t="shared" si="10"/>
        <v>31-40%</v>
      </c>
      <c r="M194">
        <v>4.3</v>
      </c>
      <c r="N194" s="4">
        <v>7109</v>
      </c>
      <c r="O194" s="12">
        <f t="shared" ref="O194:O257" si="12">H194*N194</f>
        <v>504028100</v>
      </c>
      <c r="P194" s="11">
        <v>93810</v>
      </c>
      <c r="Q194" s="11">
        <v>116720</v>
      </c>
      <c r="R194" s="1">
        <v>8.2799999999999994</v>
      </c>
      <c r="S194">
        <v>12.26</v>
      </c>
      <c r="T194" s="4"/>
    </row>
    <row r="195" spans="1:20">
      <c r="A195" t="s">
        <v>1694</v>
      </c>
      <c r="B195" t="s">
        <v>1695</v>
      </c>
      <c r="C195" t="s">
        <v>14005</v>
      </c>
      <c r="D195" t="s">
        <v>14006</v>
      </c>
      <c r="E195" t="s">
        <v>14007</v>
      </c>
      <c r="F195" t="s">
        <v>14011</v>
      </c>
      <c r="H195" s="11">
        <v>1199</v>
      </c>
      <c r="I195" s="1">
        <v>0.75</v>
      </c>
      <c r="J195" s="1" t="str">
        <f t="shared" si="11"/>
        <v>Yes</v>
      </c>
      <c r="K195" s="1" t="str">
        <f t="shared" ref="K195:K258" si="13">IF(P195&lt;=500,"200-500","&gt;500")</f>
        <v>&gt;500</v>
      </c>
      <c r="L195" s="1" t="str">
        <f t="shared" ref="L195:L258" si="14">IF(I195&lt;=10%, "0-10%",IF(I195&lt;=20%, "11-20%",IF(I195&lt;=30%, "21-30%",IF(I195&lt;=40%,"31-40%",IF(I195&lt;=50%,"41-50%",IF(I195&lt;=60%,"51-60%",IF(I195&lt;=70%,"61-70%",IF(I195&lt;=80%,"71-80%",IF(I195&lt;=90%,"81-90%",IF(I195&lt;=100%,"91-100%"))))))))))</f>
        <v>71-80%</v>
      </c>
      <c r="M195">
        <v>3.7</v>
      </c>
      <c r="N195" s="4">
        <v>490</v>
      </c>
      <c r="O195" s="12">
        <f t="shared" si="12"/>
        <v>587510</v>
      </c>
      <c r="P195" s="11">
        <v>2099</v>
      </c>
      <c r="Q195" s="11">
        <v>2999</v>
      </c>
      <c r="R195" s="1">
        <v>6.65</v>
      </c>
      <c r="S195">
        <v>9.6</v>
      </c>
      <c r="T195" s="4"/>
    </row>
    <row r="196" spans="1:20">
      <c r="A196" t="s">
        <v>1704</v>
      </c>
      <c r="B196" t="s">
        <v>1705</v>
      </c>
      <c r="C196" t="s">
        <v>13997</v>
      </c>
      <c r="D196" t="s">
        <v>13998</v>
      </c>
      <c r="E196" t="s">
        <v>13999</v>
      </c>
      <c r="F196" t="s">
        <v>14000</v>
      </c>
      <c r="G196" t="s">
        <v>14001</v>
      </c>
      <c r="H196" s="11">
        <v>599</v>
      </c>
      <c r="I196" s="1">
        <v>0.47</v>
      </c>
      <c r="J196" s="1" t="str">
        <f t="shared" ref="J196:J259" si="15">IF( I196&gt;50%, "Yes", "No")</f>
        <v>No</v>
      </c>
      <c r="K196" s="1" t="str">
        <f t="shared" si="13"/>
        <v>200-500</v>
      </c>
      <c r="L196" s="1" t="str">
        <f t="shared" si="14"/>
        <v>41-50%</v>
      </c>
      <c r="M196">
        <v>4.0999999999999996</v>
      </c>
      <c r="N196" s="4">
        <v>491</v>
      </c>
      <c r="O196" s="12">
        <f t="shared" si="12"/>
        <v>294109</v>
      </c>
      <c r="P196" s="11">
        <v>-155.66499999999999</v>
      </c>
      <c r="Q196" s="11">
        <v>-310.28800000000001</v>
      </c>
      <c r="R196" s="1">
        <v>-464.911</v>
      </c>
      <c r="S196">
        <v>-619.53399999999999</v>
      </c>
      <c r="T196" s="4"/>
    </row>
    <row r="197" spans="1:20">
      <c r="A197" t="s">
        <v>1714</v>
      </c>
      <c r="B197" t="s">
        <v>1715</v>
      </c>
      <c r="C197" t="s">
        <v>13997</v>
      </c>
      <c r="D197" t="s">
        <v>13998</v>
      </c>
      <c r="E197" t="s">
        <v>13999</v>
      </c>
      <c r="F197" t="s">
        <v>14000</v>
      </c>
      <c r="G197" t="s">
        <v>14001</v>
      </c>
      <c r="H197" s="11">
        <v>549</v>
      </c>
      <c r="I197" s="1">
        <v>0.75</v>
      </c>
      <c r="J197" s="1" t="str">
        <f t="shared" si="15"/>
        <v>Yes</v>
      </c>
      <c r="K197" s="1" t="str">
        <f t="shared" si="13"/>
        <v>200-500</v>
      </c>
      <c r="L197" s="1" t="str">
        <f t="shared" si="14"/>
        <v>71-80%</v>
      </c>
      <c r="M197">
        <v>3.9</v>
      </c>
      <c r="N197" s="4">
        <v>61</v>
      </c>
      <c r="O197" s="12">
        <f t="shared" si="12"/>
        <v>33489</v>
      </c>
      <c r="P197" s="11">
        <v>-65.224999999999994</v>
      </c>
      <c r="Q197" s="11">
        <v>-160.58000000000001</v>
      </c>
      <c r="R197" s="1">
        <v>-255.935</v>
      </c>
      <c r="S197">
        <v>-351.29</v>
      </c>
      <c r="T197" s="4"/>
    </row>
    <row r="198" spans="1:20">
      <c r="A198" t="s">
        <v>1724</v>
      </c>
      <c r="B198" t="s">
        <v>1725</v>
      </c>
      <c r="C198" t="s">
        <v>13997</v>
      </c>
      <c r="D198" t="s">
        <v>13998</v>
      </c>
      <c r="E198" t="s">
        <v>13999</v>
      </c>
      <c r="F198" t="s">
        <v>14000</v>
      </c>
      <c r="G198" t="s">
        <v>14001</v>
      </c>
      <c r="H198" s="11">
        <v>249</v>
      </c>
      <c r="I198" s="1">
        <v>0.48</v>
      </c>
      <c r="J198" s="1" t="str">
        <f t="shared" si="15"/>
        <v>No</v>
      </c>
      <c r="K198" s="1" t="str">
        <f t="shared" si="13"/>
        <v>200-500</v>
      </c>
      <c r="L198" s="1" t="str">
        <f t="shared" si="14"/>
        <v>41-50%</v>
      </c>
      <c r="M198">
        <v>4</v>
      </c>
      <c r="N198" s="4">
        <v>9378</v>
      </c>
      <c r="O198" s="12">
        <f t="shared" si="12"/>
        <v>2335122</v>
      </c>
      <c r="P198" s="11">
        <v>-60.26</v>
      </c>
      <c r="Q198" s="11">
        <v>-122.61199999999999</v>
      </c>
      <c r="R198" s="1">
        <v>-184.964</v>
      </c>
      <c r="S198">
        <v>-247.316</v>
      </c>
      <c r="T198" s="4"/>
    </row>
    <row r="199" spans="1:20">
      <c r="A199" t="s">
        <v>1729</v>
      </c>
      <c r="B199" t="s">
        <v>1730</v>
      </c>
      <c r="C199" t="s">
        <v>14005</v>
      </c>
      <c r="D199" t="s">
        <v>14006</v>
      </c>
      <c r="E199" t="s">
        <v>14009</v>
      </c>
      <c r="F199" t="s">
        <v>14010</v>
      </c>
      <c r="H199" s="11">
        <v>35999</v>
      </c>
      <c r="I199" s="1">
        <v>0.31</v>
      </c>
      <c r="J199" s="1" t="str">
        <f t="shared" si="15"/>
        <v>No</v>
      </c>
      <c r="K199" s="1" t="str">
        <f t="shared" si="13"/>
        <v>&gt;500</v>
      </c>
      <c r="L199" s="1" t="str">
        <f t="shared" si="14"/>
        <v>31-40%</v>
      </c>
      <c r="M199">
        <v>4.2</v>
      </c>
      <c r="N199" s="4">
        <v>32840</v>
      </c>
      <c r="O199" s="12">
        <f t="shared" si="12"/>
        <v>1182207160</v>
      </c>
      <c r="P199" s="11">
        <v>46999</v>
      </c>
      <c r="Q199" s="11">
        <v>57999</v>
      </c>
      <c r="R199" s="1">
        <v>8.09</v>
      </c>
      <c r="S199">
        <v>11.98</v>
      </c>
      <c r="T199" s="4"/>
    </row>
    <row r="200" spans="1:20">
      <c r="A200" t="s">
        <v>1734</v>
      </c>
      <c r="B200" t="s">
        <v>1735</v>
      </c>
      <c r="C200" t="s">
        <v>13997</v>
      </c>
      <c r="D200" t="s">
        <v>13998</v>
      </c>
      <c r="E200" t="s">
        <v>13999</v>
      </c>
      <c r="F200" t="s">
        <v>14000</v>
      </c>
      <c r="G200" t="s">
        <v>14001</v>
      </c>
      <c r="H200" s="11">
        <v>1699</v>
      </c>
      <c r="I200" s="1">
        <v>0.41</v>
      </c>
      <c r="J200" s="1" t="str">
        <f t="shared" si="15"/>
        <v>No</v>
      </c>
      <c r="K200" s="1" t="str">
        <f t="shared" si="13"/>
        <v>&gt;500</v>
      </c>
      <c r="L200" s="1" t="str">
        <f t="shared" si="14"/>
        <v>41-50%</v>
      </c>
      <c r="M200">
        <v>4.4000000000000004</v>
      </c>
      <c r="N200" s="4">
        <v>7318</v>
      </c>
      <c r="O200" s="12">
        <f t="shared" si="12"/>
        <v>12433282</v>
      </c>
      <c r="P200" s="11">
        <v>2399</v>
      </c>
      <c r="Q200" s="11">
        <v>3099</v>
      </c>
      <c r="R200" s="1">
        <v>8.39</v>
      </c>
      <c r="S200">
        <v>12.38</v>
      </c>
      <c r="T200" s="4"/>
    </row>
    <row r="201" spans="1:20">
      <c r="A201" t="s">
        <v>1744</v>
      </c>
      <c r="B201" t="s">
        <v>1745</v>
      </c>
      <c r="C201" t="s">
        <v>13997</v>
      </c>
      <c r="D201" t="s">
        <v>13998</v>
      </c>
      <c r="E201" t="s">
        <v>13999</v>
      </c>
      <c r="F201" t="s">
        <v>14000</v>
      </c>
      <c r="G201" t="s">
        <v>14001</v>
      </c>
      <c r="H201" s="11">
        <v>499</v>
      </c>
      <c r="I201" s="1">
        <v>0.55000000000000004</v>
      </c>
      <c r="J201" s="1" t="str">
        <f t="shared" si="15"/>
        <v>Yes</v>
      </c>
      <c r="K201" s="1" t="str">
        <f t="shared" si="13"/>
        <v>200-500</v>
      </c>
      <c r="L201" s="1" t="str">
        <f t="shared" si="14"/>
        <v>51-60%</v>
      </c>
      <c r="M201">
        <v>4.0999999999999996</v>
      </c>
      <c r="N201" s="4">
        <v>789</v>
      </c>
      <c r="O201" s="12">
        <f t="shared" si="12"/>
        <v>393711</v>
      </c>
      <c r="P201" s="11">
        <v>-108.125</v>
      </c>
      <c r="Q201" s="11">
        <v>-224.24</v>
      </c>
      <c r="R201" s="1">
        <v>-340.35500000000002</v>
      </c>
      <c r="S201">
        <v>-456.47</v>
      </c>
      <c r="T201" s="4"/>
    </row>
    <row r="202" spans="1:20">
      <c r="A202" t="s">
        <v>1754</v>
      </c>
      <c r="B202" t="s">
        <v>1755</v>
      </c>
      <c r="C202" t="s">
        <v>14005</v>
      </c>
      <c r="D202" t="s">
        <v>14006</v>
      </c>
      <c r="E202" t="s">
        <v>14007</v>
      </c>
      <c r="F202" t="s">
        <v>14011</v>
      </c>
      <c r="H202" s="11">
        <v>2999</v>
      </c>
      <c r="I202" s="1">
        <v>0.82</v>
      </c>
      <c r="J202" s="1" t="str">
        <f t="shared" si="15"/>
        <v>Yes</v>
      </c>
      <c r="K202" s="1" t="str">
        <f t="shared" si="13"/>
        <v>&gt;500</v>
      </c>
      <c r="L202" s="1" t="str">
        <f t="shared" si="14"/>
        <v>81-90%</v>
      </c>
      <c r="M202">
        <v>4.3</v>
      </c>
      <c r="N202" s="4">
        <v>407</v>
      </c>
      <c r="O202" s="12">
        <f t="shared" si="12"/>
        <v>1220593</v>
      </c>
      <c r="P202" s="11">
        <v>5451</v>
      </c>
      <c r="Q202" s="11">
        <v>7903</v>
      </c>
      <c r="R202" s="1">
        <v>7.78</v>
      </c>
      <c r="S202">
        <v>11.26</v>
      </c>
      <c r="T202" s="4"/>
    </row>
    <row r="203" spans="1:20">
      <c r="A203" t="s">
        <v>1764</v>
      </c>
      <c r="B203" t="s">
        <v>1765</v>
      </c>
      <c r="C203" t="s">
        <v>13997</v>
      </c>
      <c r="D203" t="s">
        <v>13998</v>
      </c>
      <c r="E203" t="s">
        <v>13999</v>
      </c>
      <c r="F203" t="s">
        <v>14000</v>
      </c>
      <c r="G203" t="s">
        <v>14001</v>
      </c>
      <c r="H203" s="11">
        <v>699</v>
      </c>
      <c r="I203" s="1">
        <v>0.63</v>
      </c>
      <c r="J203" s="1" t="str">
        <f t="shared" si="15"/>
        <v>Yes</v>
      </c>
      <c r="K203" s="1" t="str">
        <f t="shared" si="13"/>
        <v>200-500</v>
      </c>
      <c r="L203" s="1" t="str">
        <f t="shared" si="14"/>
        <v>61-70%</v>
      </c>
      <c r="M203">
        <v>3.8</v>
      </c>
      <c r="N203" s="4">
        <v>2399</v>
      </c>
      <c r="O203" s="12">
        <f t="shared" si="12"/>
        <v>1676901</v>
      </c>
      <c r="P203" s="11">
        <v>-125.38500000000001</v>
      </c>
      <c r="Q203" s="11">
        <v>-271.78199999999998</v>
      </c>
      <c r="R203" s="1">
        <v>-418.17899999999997</v>
      </c>
      <c r="S203">
        <v>-564.57600000000002</v>
      </c>
      <c r="T203" s="4"/>
    </row>
    <row r="204" spans="1:20">
      <c r="A204" t="s">
        <v>1774</v>
      </c>
      <c r="B204" t="s">
        <v>1775</v>
      </c>
      <c r="C204" t="s">
        <v>14005</v>
      </c>
      <c r="D204" t="s">
        <v>14006</v>
      </c>
      <c r="E204" t="s">
        <v>14007</v>
      </c>
      <c r="F204" t="s">
        <v>14011</v>
      </c>
      <c r="H204" s="11">
        <v>699</v>
      </c>
      <c r="I204" s="1">
        <v>0.66</v>
      </c>
      <c r="J204" s="1" t="str">
        <f t="shared" si="15"/>
        <v>Yes</v>
      </c>
      <c r="K204" s="1" t="str">
        <f t="shared" si="13"/>
        <v>200-500</v>
      </c>
      <c r="L204" s="1" t="str">
        <f t="shared" si="14"/>
        <v>61-70%</v>
      </c>
      <c r="M204">
        <v>4.4000000000000004</v>
      </c>
      <c r="N204" s="4">
        <v>2640</v>
      </c>
      <c r="O204" s="12">
        <f t="shared" si="12"/>
        <v>1845360</v>
      </c>
      <c r="P204" s="11">
        <v>-114.77</v>
      </c>
      <c r="Q204" s="11">
        <v>-254.98400000000001</v>
      </c>
      <c r="R204" s="1">
        <v>-395.19799999999998</v>
      </c>
      <c r="S204">
        <v>-535.41200000000003</v>
      </c>
      <c r="T204" s="4"/>
    </row>
    <row r="205" spans="1:20">
      <c r="A205" t="s">
        <v>1784</v>
      </c>
      <c r="B205" t="s">
        <v>1785</v>
      </c>
      <c r="C205" t="s">
        <v>14005</v>
      </c>
      <c r="D205" t="s">
        <v>14006</v>
      </c>
      <c r="E205" t="s">
        <v>14007</v>
      </c>
      <c r="F205" t="s">
        <v>14011</v>
      </c>
      <c r="H205" s="11">
        <v>999</v>
      </c>
      <c r="I205" s="1">
        <v>0.65</v>
      </c>
      <c r="J205" s="1" t="str">
        <f t="shared" si="15"/>
        <v>Yes</v>
      </c>
      <c r="K205" s="1" t="str">
        <f t="shared" si="13"/>
        <v>200-500</v>
      </c>
      <c r="L205" s="1" t="str">
        <f t="shared" si="14"/>
        <v>61-70%</v>
      </c>
      <c r="M205">
        <v>4</v>
      </c>
      <c r="N205" s="4">
        <v>839</v>
      </c>
      <c r="O205" s="12">
        <f t="shared" si="12"/>
        <v>838161</v>
      </c>
      <c r="P205" s="11">
        <v>-170.17500000000001</v>
      </c>
      <c r="Q205" s="11">
        <v>-373.51</v>
      </c>
      <c r="R205" s="1">
        <v>-576.84500000000003</v>
      </c>
      <c r="S205">
        <v>-780.18</v>
      </c>
      <c r="T205" s="4"/>
    </row>
    <row r="206" spans="1:20">
      <c r="A206" t="s">
        <v>1794</v>
      </c>
      <c r="B206" t="s">
        <v>1795</v>
      </c>
      <c r="C206" t="s">
        <v>14005</v>
      </c>
      <c r="D206" t="s">
        <v>14006</v>
      </c>
      <c r="E206" t="s">
        <v>14007</v>
      </c>
      <c r="F206" t="s">
        <v>14000</v>
      </c>
      <c r="G206" t="s">
        <v>14008</v>
      </c>
      <c r="H206" s="11">
        <v>599</v>
      </c>
      <c r="I206" s="1">
        <v>0.22</v>
      </c>
      <c r="J206" s="1" t="str">
        <f t="shared" si="15"/>
        <v>No</v>
      </c>
      <c r="K206" s="1" t="str">
        <f t="shared" si="13"/>
        <v>200-500</v>
      </c>
      <c r="L206" s="1" t="str">
        <f t="shared" si="14"/>
        <v>21-30%</v>
      </c>
      <c r="M206">
        <v>4.4000000000000004</v>
      </c>
      <c r="N206" s="4">
        <v>44054</v>
      </c>
      <c r="O206" s="12">
        <f t="shared" si="12"/>
        <v>26388346</v>
      </c>
      <c r="P206" s="11">
        <v>-228.99</v>
      </c>
      <c r="Q206" s="11">
        <v>-427.64800000000002</v>
      </c>
      <c r="R206" s="1">
        <v>-626.30600000000004</v>
      </c>
      <c r="S206">
        <v>-824.96400000000006</v>
      </c>
      <c r="T206" s="4"/>
    </row>
    <row r="207" spans="1:20">
      <c r="A207" t="s">
        <v>1804</v>
      </c>
      <c r="B207" t="s">
        <v>1805</v>
      </c>
      <c r="C207" t="s">
        <v>13997</v>
      </c>
      <c r="D207" t="s">
        <v>13998</v>
      </c>
      <c r="E207" t="s">
        <v>13999</v>
      </c>
      <c r="F207" t="s">
        <v>14000</v>
      </c>
      <c r="G207" t="s">
        <v>14001</v>
      </c>
      <c r="H207" s="11">
        <v>599</v>
      </c>
      <c r="I207" s="1">
        <v>0.25</v>
      </c>
      <c r="J207" s="1" t="str">
        <f t="shared" si="15"/>
        <v>No</v>
      </c>
      <c r="K207" s="1" t="str">
        <f t="shared" si="13"/>
        <v>200-500</v>
      </c>
      <c r="L207" s="1" t="str">
        <f t="shared" si="14"/>
        <v>21-30%</v>
      </c>
      <c r="M207">
        <v>4</v>
      </c>
      <c r="N207" s="4">
        <v>3231</v>
      </c>
      <c r="O207" s="12">
        <f t="shared" si="12"/>
        <v>1935369</v>
      </c>
      <c r="P207" s="11">
        <v>-220.375</v>
      </c>
      <c r="Q207" s="11">
        <v>-413.75</v>
      </c>
      <c r="R207" s="1">
        <v>-607.125</v>
      </c>
      <c r="S207">
        <v>-800.5</v>
      </c>
      <c r="T207" s="4"/>
    </row>
    <row r="208" spans="1:20">
      <c r="A208" t="s">
        <v>1814</v>
      </c>
      <c r="B208" t="s">
        <v>1815</v>
      </c>
      <c r="C208" t="s">
        <v>14005</v>
      </c>
      <c r="D208" t="s">
        <v>14006</v>
      </c>
      <c r="E208" t="s">
        <v>14009</v>
      </c>
      <c r="F208" t="s">
        <v>14010</v>
      </c>
      <c r="H208" s="11">
        <v>31990</v>
      </c>
      <c r="I208" s="1">
        <v>0.63</v>
      </c>
      <c r="J208" s="1" t="str">
        <f t="shared" si="15"/>
        <v>Yes</v>
      </c>
      <c r="K208" s="1" t="str">
        <f t="shared" si="13"/>
        <v>&gt;500</v>
      </c>
      <c r="L208" s="1" t="str">
        <f t="shared" si="14"/>
        <v>61-70%</v>
      </c>
      <c r="M208">
        <v>4.2</v>
      </c>
      <c r="N208" s="4">
        <v>64</v>
      </c>
      <c r="O208" s="12">
        <f t="shared" si="12"/>
        <v>2047360</v>
      </c>
      <c r="P208" s="11">
        <v>51990</v>
      </c>
      <c r="Q208" s="11">
        <v>71990</v>
      </c>
      <c r="R208" s="1">
        <v>7.77</v>
      </c>
      <c r="S208">
        <v>11.34</v>
      </c>
      <c r="T208" s="4"/>
    </row>
    <row r="209" spans="1:20">
      <c r="A209" t="s">
        <v>1823</v>
      </c>
      <c r="B209" t="s">
        <v>1824</v>
      </c>
      <c r="C209" t="s">
        <v>13997</v>
      </c>
      <c r="D209" t="s">
        <v>13998</v>
      </c>
      <c r="E209" t="s">
        <v>13999</v>
      </c>
      <c r="F209" t="s">
        <v>14000</v>
      </c>
      <c r="G209" t="s">
        <v>14001</v>
      </c>
      <c r="H209" s="11">
        <v>599</v>
      </c>
      <c r="I209" s="1">
        <v>0.42</v>
      </c>
      <c r="J209" s="1" t="str">
        <f t="shared" si="15"/>
        <v>No</v>
      </c>
      <c r="K209" s="1" t="str">
        <f t="shared" si="13"/>
        <v>200-500</v>
      </c>
      <c r="L209" s="1" t="str">
        <f t="shared" si="14"/>
        <v>41-50%</v>
      </c>
      <c r="M209">
        <v>3.9</v>
      </c>
      <c r="N209" s="4">
        <v>8314</v>
      </c>
      <c r="O209" s="12">
        <f t="shared" si="12"/>
        <v>4980086</v>
      </c>
      <c r="P209" s="11">
        <v>-170.89</v>
      </c>
      <c r="Q209" s="11">
        <v>-334.57799999999997</v>
      </c>
      <c r="R209" s="1">
        <v>-498.26600000000002</v>
      </c>
      <c r="S209">
        <v>-661.95399999999995</v>
      </c>
      <c r="T209" s="4"/>
    </row>
    <row r="210" spans="1:20">
      <c r="A210" t="s">
        <v>1833</v>
      </c>
      <c r="B210" t="s">
        <v>1834</v>
      </c>
      <c r="C210" t="s">
        <v>13997</v>
      </c>
      <c r="D210" t="s">
        <v>13998</v>
      </c>
      <c r="E210" t="s">
        <v>13999</v>
      </c>
      <c r="F210" t="s">
        <v>14000</v>
      </c>
      <c r="G210" t="s">
        <v>14001</v>
      </c>
      <c r="H210" s="11">
        <v>999</v>
      </c>
      <c r="I210" s="1">
        <v>0.75</v>
      </c>
      <c r="J210" s="1" t="str">
        <f t="shared" si="15"/>
        <v>Yes</v>
      </c>
      <c r="K210" s="1" t="str">
        <f t="shared" si="13"/>
        <v>200-500</v>
      </c>
      <c r="L210" s="1" t="str">
        <f t="shared" si="14"/>
        <v>71-80%</v>
      </c>
      <c r="M210">
        <v>3.7</v>
      </c>
      <c r="N210" s="4">
        <v>2249</v>
      </c>
      <c r="O210" s="12">
        <f t="shared" si="12"/>
        <v>2246751</v>
      </c>
      <c r="P210" s="11">
        <v>-121.925</v>
      </c>
      <c r="Q210" s="11">
        <v>-296.24000000000098</v>
      </c>
      <c r="R210" s="1">
        <v>-470.55500000000001</v>
      </c>
      <c r="S210">
        <v>-644.87</v>
      </c>
      <c r="T210" s="4"/>
    </row>
    <row r="211" spans="1:20">
      <c r="A211" t="s">
        <v>1843</v>
      </c>
      <c r="B211" t="s">
        <v>1844</v>
      </c>
      <c r="C211" t="s">
        <v>14005</v>
      </c>
      <c r="D211" t="s">
        <v>14006</v>
      </c>
      <c r="E211" t="s">
        <v>14007</v>
      </c>
      <c r="F211" t="s">
        <v>14011</v>
      </c>
      <c r="H211" s="11">
        <v>599</v>
      </c>
      <c r="I211" s="1">
        <v>0.66</v>
      </c>
      <c r="J211" s="1" t="str">
        <f t="shared" si="15"/>
        <v>Yes</v>
      </c>
      <c r="K211" s="1" t="str">
        <f t="shared" si="13"/>
        <v>200-500</v>
      </c>
      <c r="L211" s="1" t="str">
        <f t="shared" si="14"/>
        <v>61-70%</v>
      </c>
      <c r="M211">
        <v>3.6</v>
      </c>
      <c r="N211" s="4">
        <v>339</v>
      </c>
      <c r="O211" s="12">
        <f t="shared" si="12"/>
        <v>203061</v>
      </c>
      <c r="P211" s="11">
        <v>-98.069999999999894</v>
      </c>
      <c r="Q211" s="11">
        <v>-218.024</v>
      </c>
      <c r="R211" s="1">
        <v>-337.97800000000001</v>
      </c>
      <c r="S211">
        <v>-457.93200000000002</v>
      </c>
      <c r="T211" s="4"/>
    </row>
    <row r="212" spans="1:20">
      <c r="A212" t="s">
        <v>1853</v>
      </c>
      <c r="B212" t="s">
        <v>1854</v>
      </c>
      <c r="C212" t="s">
        <v>14005</v>
      </c>
      <c r="D212" t="s">
        <v>14006</v>
      </c>
      <c r="E212" t="s">
        <v>14020</v>
      </c>
      <c r="H212" s="11">
        <v>9990</v>
      </c>
      <c r="I212" s="1">
        <v>0.35</v>
      </c>
      <c r="J212" s="1" t="str">
        <f t="shared" si="15"/>
        <v>No</v>
      </c>
      <c r="K212" s="1" t="str">
        <f t="shared" si="13"/>
        <v>&gt;500</v>
      </c>
      <c r="L212" s="1" t="str">
        <f t="shared" si="14"/>
        <v>31-40%</v>
      </c>
      <c r="M212">
        <v>4</v>
      </c>
      <c r="N212" s="4">
        <v>27</v>
      </c>
      <c r="O212" s="12">
        <f t="shared" si="12"/>
        <v>269730</v>
      </c>
      <c r="P212" s="11">
        <v>13490</v>
      </c>
      <c r="Q212" s="11">
        <v>16990</v>
      </c>
      <c r="R212" s="1">
        <v>7.65</v>
      </c>
      <c r="S212">
        <v>11.3</v>
      </c>
      <c r="T212" s="4"/>
    </row>
    <row r="213" spans="1:20">
      <c r="A213" t="s">
        <v>1863</v>
      </c>
      <c r="B213" t="s">
        <v>1864</v>
      </c>
      <c r="C213" t="s">
        <v>14005</v>
      </c>
      <c r="D213" t="s">
        <v>14006</v>
      </c>
      <c r="E213" t="s">
        <v>14007</v>
      </c>
      <c r="F213" t="s">
        <v>14011</v>
      </c>
      <c r="H213" s="11">
        <v>599</v>
      </c>
      <c r="I213" s="1">
        <v>0.61</v>
      </c>
      <c r="J213" s="1" t="str">
        <f t="shared" si="15"/>
        <v>Yes</v>
      </c>
      <c r="K213" s="1" t="str">
        <f t="shared" si="13"/>
        <v>200-500</v>
      </c>
      <c r="L213" s="1" t="str">
        <f t="shared" si="14"/>
        <v>61-70%</v>
      </c>
      <c r="M213">
        <v>3.5</v>
      </c>
      <c r="N213" s="4">
        <v>197</v>
      </c>
      <c r="O213" s="12">
        <f t="shared" si="12"/>
        <v>118003</v>
      </c>
      <c r="P213" s="11">
        <v>-113.69499999999999</v>
      </c>
      <c r="Q213" s="11">
        <v>-242.98400000000001</v>
      </c>
      <c r="R213" s="1">
        <v>-372.27300000000002</v>
      </c>
      <c r="S213">
        <v>-501.56200000000001</v>
      </c>
      <c r="T213" s="4"/>
    </row>
    <row r="214" spans="1:20">
      <c r="A214" t="s">
        <v>1873</v>
      </c>
      <c r="B214" t="s">
        <v>1874</v>
      </c>
      <c r="C214" t="s">
        <v>13997</v>
      </c>
      <c r="D214" t="s">
        <v>13998</v>
      </c>
      <c r="E214" t="s">
        <v>13999</v>
      </c>
      <c r="F214" t="s">
        <v>14000</v>
      </c>
      <c r="G214" t="s">
        <v>14001</v>
      </c>
      <c r="H214" s="11">
        <v>800</v>
      </c>
      <c r="I214" s="1">
        <v>0.63</v>
      </c>
      <c r="J214" s="1" t="str">
        <f t="shared" si="15"/>
        <v>Yes</v>
      </c>
      <c r="K214" s="1" t="str">
        <f t="shared" si="13"/>
        <v>200-500</v>
      </c>
      <c r="L214" s="1" t="str">
        <f t="shared" si="14"/>
        <v>61-70%</v>
      </c>
      <c r="M214">
        <v>4.5</v>
      </c>
      <c r="N214" s="4">
        <v>74977</v>
      </c>
      <c r="O214" s="12">
        <f t="shared" si="12"/>
        <v>59981600</v>
      </c>
      <c r="P214" s="11">
        <v>-144.685</v>
      </c>
      <c r="Q214" s="11">
        <v>-312.97199999999998</v>
      </c>
      <c r="R214" s="1">
        <v>-481.25900000000001</v>
      </c>
      <c r="S214">
        <v>-649.54600000000005</v>
      </c>
      <c r="T214" s="4"/>
    </row>
    <row r="215" spans="1:20">
      <c r="A215" t="s">
        <v>1878</v>
      </c>
      <c r="B215" t="s">
        <v>1879</v>
      </c>
      <c r="C215" t="s">
        <v>13997</v>
      </c>
      <c r="D215" t="s">
        <v>13998</v>
      </c>
      <c r="E215" t="s">
        <v>13999</v>
      </c>
      <c r="F215" t="s">
        <v>14000</v>
      </c>
      <c r="G215" t="s">
        <v>14001</v>
      </c>
      <c r="H215" s="11">
        <v>1999</v>
      </c>
      <c r="I215" s="1">
        <v>0.6</v>
      </c>
      <c r="J215" s="1" t="str">
        <f t="shared" si="15"/>
        <v>Yes</v>
      </c>
      <c r="K215" s="1" t="str">
        <f t="shared" si="13"/>
        <v>&gt;500</v>
      </c>
      <c r="L215" s="1" t="str">
        <f t="shared" si="14"/>
        <v>51-60%</v>
      </c>
      <c r="M215">
        <v>4.2</v>
      </c>
      <c r="N215" s="4">
        <v>8583</v>
      </c>
      <c r="O215" s="12">
        <f t="shared" si="12"/>
        <v>17157417</v>
      </c>
      <c r="P215" s="11">
        <v>3199</v>
      </c>
      <c r="Q215" s="11">
        <v>4399</v>
      </c>
      <c r="R215" s="1">
        <v>7.8</v>
      </c>
      <c r="S215">
        <v>11.4</v>
      </c>
      <c r="T215" s="4"/>
    </row>
    <row r="216" spans="1:20">
      <c r="A216" t="s">
        <v>1888</v>
      </c>
      <c r="B216" t="s">
        <v>1889</v>
      </c>
      <c r="C216" t="s">
        <v>14005</v>
      </c>
      <c r="D216" t="s">
        <v>14006</v>
      </c>
      <c r="E216" t="s">
        <v>14007</v>
      </c>
      <c r="F216" t="s">
        <v>14011</v>
      </c>
      <c r="H216" s="11">
        <v>999</v>
      </c>
      <c r="I216" s="1">
        <v>0.7</v>
      </c>
      <c r="J216" s="1" t="str">
        <f t="shared" si="15"/>
        <v>Yes</v>
      </c>
      <c r="K216" s="1" t="str">
        <f t="shared" si="13"/>
        <v>200-500</v>
      </c>
      <c r="L216" s="1" t="str">
        <f t="shared" si="14"/>
        <v>61-70%</v>
      </c>
      <c r="M216">
        <v>3.8</v>
      </c>
      <c r="N216" s="4">
        <v>928</v>
      </c>
      <c r="O216" s="12">
        <f t="shared" si="12"/>
        <v>927072</v>
      </c>
      <c r="P216" s="11">
        <v>-145.35</v>
      </c>
      <c r="Q216" s="11">
        <v>-333.74</v>
      </c>
      <c r="R216" s="1">
        <v>-522.13</v>
      </c>
      <c r="S216">
        <v>-710.52</v>
      </c>
      <c r="T216" s="4"/>
    </row>
    <row r="217" spans="1:20">
      <c r="A217" t="s">
        <v>1898</v>
      </c>
      <c r="B217" t="s">
        <v>1899</v>
      </c>
      <c r="C217" t="s">
        <v>14005</v>
      </c>
      <c r="D217" t="s">
        <v>14006</v>
      </c>
      <c r="E217" t="s">
        <v>14009</v>
      </c>
      <c r="F217" t="s">
        <v>14012</v>
      </c>
      <c r="H217" s="11">
        <v>16990</v>
      </c>
      <c r="I217" s="1">
        <v>0.59</v>
      </c>
      <c r="J217" s="1" t="str">
        <f t="shared" si="15"/>
        <v>Yes</v>
      </c>
      <c r="K217" s="1" t="str">
        <f t="shared" si="13"/>
        <v>&gt;500</v>
      </c>
      <c r="L217" s="1" t="str">
        <f t="shared" si="14"/>
        <v>51-60%</v>
      </c>
      <c r="M217">
        <v>3.8</v>
      </c>
      <c r="N217" s="4">
        <v>110</v>
      </c>
      <c r="O217" s="12">
        <f t="shared" si="12"/>
        <v>1868900</v>
      </c>
      <c r="P217" s="11">
        <v>26981</v>
      </c>
      <c r="Q217" s="11">
        <v>36972</v>
      </c>
      <c r="R217" s="1">
        <v>7.01</v>
      </c>
      <c r="S217">
        <v>10.220000000000001</v>
      </c>
      <c r="T217" s="4"/>
    </row>
    <row r="218" spans="1:20">
      <c r="A218" t="s">
        <v>1908</v>
      </c>
      <c r="B218" t="s">
        <v>1909</v>
      </c>
      <c r="C218" t="s">
        <v>14005</v>
      </c>
      <c r="D218" t="s">
        <v>14006</v>
      </c>
      <c r="E218" t="s">
        <v>14009</v>
      </c>
      <c r="F218" t="s">
        <v>14010</v>
      </c>
      <c r="H218" s="11">
        <v>59999</v>
      </c>
      <c r="I218" s="1">
        <v>0.28000000000000003</v>
      </c>
      <c r="J218" s="1" t="str">
        <f t="shared" si="15"/>
        <v>No</v>
      </c>
      <c r="K218" s="1" t="str">
        <f t="shared" si="13"/>
        <v>&gt;500</v>
      </c>
      <c r="L218" s="1" t="str">
        <f t="shared" si="14"/>
        <v>21-30%</v>
      </c>
      <c r="M218">
        <v>4.0999999999999996</v>
      </c>
      <c r="N218" s="4">
        <v>6753</v>
      </c>
      <c r="O218" s="12">
        <f t="shared" si="12"/>
        <v>405173247</v>
      </c>
      <c r="P218" s="11">
        <v>76999</v>
      </c>
      <c r="Q218" s="11">
        <v>93999</v>
      </c>
      <c r="R218" s="1">
        <v>7.92</v>
      </c>
      <c r="S218">
        <v>11.74</v>
      </c>
      <c r="T218" s="4"/>
    </row>
    <row r="219" spans="1:20">
      <c r="A219" t="s">
        <v>1918</v>
      </c>
      <c r="B219" t="s">
        <v>1919</v>
      </c>
      <c r="C219" t="s">
        <v>14005</v>
      </c>
      <c r="D219" t="s">
        <v>14006</v>
      </c>
      <c r="E219" t="s">
        <v>14007</v>
      </c>
      <c r="F219" t="s">
        <v>14000</v>
      </c>
      <c r="G219" t="s">
        <v>14008</v>
      </c>
      <c r="H219" s="11">
        <v>999</v>
      </c>
      <c r="I219" s="1">
        <v>0.83</v>
      </c>
      <c r="J219" s="1" t="str">
        <f t="shared" si="15"/>
        <v>Yes</v>
      </c>
      <c r="K219" s="1" t="str">
        <f t="shared" si="13"/>
        <v>200-500</v>
      </c>
      <c r="L219" s="1" t="str">
        <f t="shared" si="14"/>
        <v>81-90%</v>
      </c>
      <c r="M219">
        <v>4.3</v>
      </c>
      <c r="N219" s="4">
        <v>1237</v>
      </c>
      <c r="O219" s="12">
        <f t="shared" si="12"/>
        <v>1235763</v>
      </c>
      <c r="P219" s="11">
        <v>-81.784999999999897</v>
      </c>
      <c r="Q219" s="11">
        <v>-232.21200000000101</v>
      </c>
      <c r="R219" s="1">
        <v>-382.63900000000098</v>
      </c>
      <c r="S219">
        <v>-533.06600000000003</v>
      </c>
      <c r="T219" s="4"/>
    </row>
    <row r="220" spans="1:20">
      <c r="A220" t="s">
        <v>1928</v>
      </c>
      <c r="B220" t="s">
        <v>1929</v>
      </c>
      <c r="C220" t="s">
        <v>14005</v>
      </c>
      <c r="D220" t="s">
        <v>14016</v>
      </c>
      <c r="E220" t="s">
        <v>14007</v>
      </c>
      <c r="F220" t="s">
        <v>14021</v>
      </c>
      <c r="H220" s="11">
        <v>600</v>
      </c>
      <c r="I220" s="1">
        <v>0.65</v>
      </c>
      <c r="J220" s="1" t="str">
        <f t="shared" si="15"/>
        <v>Yes</v>
      </c>
      <c r="K220" s="1" t="str">
        <f t="shared" si="13"/>
        <v>200-500</v>
      </c>
      <c r="L220" s="1" t="str">
        <f t="shared" si="14"/>
        <v>61-70%</v>
      </c>
      <c r="M220">
        <v>4.4000000000000004</v>
      </c>
      <c r="N220" s="4">
        <v>18872</v>
      </c>
      <c r="O220" s="12">
        <f t="shared" si="12"/>
        <v>11323200</v>
      </c>
      <c r="P220" s="11">
        <v>-99.775000000000006</v>
      </c>
      <c r="Q220" s="11">
        <v>-221.09</v>
      </c>
      <c r="R220" s="1">
        <v>-342.40499999999997</v>
      </c>
      <c r="S220">
        <v>-463.72</v>
      </c>
      <c r="T220" s="4"/>
    </row>
    <row r="221" spans="1:20">
      <c r="A221" t="s">
        <v>1939</v>
      </c>
      <c r="B221" t="s">
        <v>1940</v>
      </c>
      <c r="C221" t="s">
        <v>13997</v>
      </c>
      <c r="D221" t="s">
        <v>13998</v>
      </c>
      <c r="E221" t="s">
        <v>13999</v>
      </c>
      <c r="F221" t="s">
        <v>14000</v>
      </c>
      <c r="G221" t="s">
        <v>14001</v>
      </c>
      <c r="H221" s="11">
        <v>1490</v>
      </c>
      <c r="I221" s="1">
        <v>0.43</v>
      </c>
      <c r="J221" s="1" t="str">
        <f t="shared" si="15"/>
        <v>No</v>
      </c>
      <c r="K221" s="1" t="str">
        <f t="shared" si="13"/>
        <v>&gt;500</v>
      </c>
      <c r="L221" s="1" t="str">
        <f t="shared" si="14"/>
        <v>41-50%</v>
      </c>
      <c r="M221">
        <v>3.9</v>
      </c>
      <c r="N221" s="4">
        <v>356</v>
      </c>
      <c r="O221" s="12">
        <f t="shared" si="12"/>
        <v>530440</v>
      </c>
      <c r="P221" s="11">
        <v>2131.0100000000002</v>
      </c>
      <c r="Q221" s="11">
        <v>2772.02</v>
      </c>
      <c r="R221" s="1">
        <v>7.37</v>
      </c>
      <c r="S221">
        <v>10.84</v>
      </c>
      <c r="T221" s="4"/>
    </row>
    <row r="222" spans="1:20">
      <c r="A222" t="s">
        <v>1949</v>
      </c>
      <c r="B222" t="s">
        <v>1950</v>
      </c>
      <c r="C222" t="s">
        <v>13997</v>
      </c>
      <c r="D222" t="s">
        <v>13998</v>
      </c>
      <c r="E222" t="s">
        <v>13999</v>
      </c>
      <c r="F222" t="s">
        <v>14000</v>
      </c>
      <c r="G222" t="s">
        <v>14001</v>
      </c>
      <c r="H222" s="11">
        <v>1999</v>
      </c>
      <c r="I222" s="1">
        <v>0.68</v>
      </c>
      <c r="J222" s="1" t="str">
        <f t="shared" si="15"/>
        <v>Yes</v>
      </c>
      <c r="K222" s="1" t="str">
        <f t="shared" si="13"/>
        <v>&gt;500</v>
      </c>
      <c r="L222" s="1" t="str">
        <f t="shared" si="14"/>
        <v>61-70%</v>
      </c>
      <c r="M222">
        <v>4.2</v>
      </c>
      <c r="N222" s="4">
        <v>24269</v>
      </c>
      <c r="O222" s="12">
        <f t="shared" si="12"/>
        <v>48513731</v>
      </c>
      <c r="P222" s="11">
        <v>3349</v>
      </c>
      <c r="Q222" s="11">
        <v>4699</v>
      </c>
      <c r="R222" s="1">
        <v>7.72</v>
      </c>
      <c r="S222">
        <v>11.24</v>
      </c>
      <c r="T222" s="4"/>
    </row>
    <row r="223" spans="1:20">
      <c r="A223" t="s">
        <v>1954</v>
      </c>
      <c r="B223" t="s">
        <v>1955</v>
      </c>
      <c r="C223" t="s">
        <v>14005</v>
      </c>
      <c r="D223" t="s">
        <v>14006</v>
      </c>
      <c r="E223" t="s">
        <v>14007</v>
      </c>
      <c r="F223" t="s">
        <v>14011</v>
      </c>
      <c r="H223" s="11">
        <v>899</v>
      </c>
      <c r="I223" s="1">
        <v>0.67</v>
      </c>
      <c r="J223" s="1" t="str">
        <f t="shared" si="15"/>
        <v>Yes</v>
      </c>
      <c r="K223" s="1" t="str">
        <f t="shared" si="13"/>
        <v>200-500</v>
      </c>
      <c r="L223" s="1" t="str">
        <f t="shared" si="14"/>
        <v>61-70%</v>
      </c>
      <c r="M223">
        <v>3.8</v>
      </c>
      <c r="N223" s="4">
        <v>425</v>
      </c>
      <c r="O223" s="12">
        <f t="shared" si="12"/>
        <v>382075</v>
      </c>
      <c r="P223" s="11">
        <v>-145.36500000000001</v>
      </c>
      <c r="Q223" s="11">
        <v>-323.75799999999998</v>
      </c>
      <c r="R223" s="1">
        <v>-502.15100000000001</v>
      </c>
      <c r="S223">
        <v>-680.54399999999998</v>
      </c>
      <c r="T223" s="4"/>
    </row>
    <row r="224" spans="1:20">
      <c r="A224" t="s">
        <v>1964</v>
      </c>
      <c r="B224" t="s">
        <v>1965</v>
      </c>
      <c r="C224" t="s">
        <v>14005</v>
      </c>
      <c r="D224" t="s">
        <v>14006</v>
      </c>
      <c r="E224" t="s">
        <v>14007</v>
      </c>
      <c r="F224" t="s">
        <v>14013</v>
      </c>
      <c r="G224" t="s">
        <v>14014</v>
      </c>
      <c r="H224" s="11">
        <v>799</v>
      </c>
      <c r="I224" s="1">
        <v>0.5</v>
      </c>
      <c r="J224" s="1" t="str">
        <f t="shared" si="15"/>
        <v>No</v>
      </c>
      <c r="K224" s="1" t="str">
        <f t="shared" si="13"/>
        <v>200-500</v>
      </c>
      <c r="L224" s="1" t="str">
        <f t="shared" si="14"/>
        <v>41-50%</v>
      </c>
      <c r="M224">
        <v>4.0999999999999996</v>
      </c>
      <c r="N224" s="4">
        <v>1161</v>
      </c>
      <c r="O224" s="12">
        <f t="shared" si="12"/>
        <v>927639</v>
      </c>
      <c r="P224" s="11">
        <v>-195.15</v>
      </c>
      <c r="Q224" s="11">
        <v>-393.47</v>
      </c>
      <c r="R224" s="1">
        <v>-591.79</v>
      </c>
      <c r="S224">
        <v>-790.11</v>
      </c>
      <c r="T224" s="4"/>
    </row>
    <row r="225" spans="1:20">
      <c r="A225" t="s">
        <v>1974</v>
      </c>
      <c r="B225" t="s">
        <v>1975</v>
      </c>
      <c r="C225" t="s">
        <v>13997</v>
      </c>
      <c r="D225" t="s">
        <v>13998</v>
      </c>
      <c r="E225" t="s">
        <v>13999</v>
      </c>
      <c r="F225" t="s">
        <v>14000</v>
      </c>
      <c r="G225" t="s">
        <v>14001</v>
      </c>
      <c r="H225" s="11">
        <v>499</v>
      </c>
      <c r="I225" s="1">
        <v>0.5</v>
      </c>
      <c r="J225" s="1" t="str">
        <f t="shared" si="15"/>
        <v>No</v>
      </c>
      <c r="K225" s="1" t="str">
        <f t="shared" si="13"/>
        <v>200-500</v>
      </c>
      <c r="L225" s="1" t="str">
        <f t="shared" si="14"/>
        <v>41-50%</v>
      </c>
      <c r="M225">
        <v>4.0999999999999996</v>
      </c>
      <c r="N225" s="4">
        <v>1508</v>
      </c>
      <c r="O225" s="12">
        <f t="shared" si="12"/>
        <v>752492</v>
      </c>
      <c r="P225" s="11">
        <v>-120.15</v>
      </c>
      <c r="Q225" s="11">
        <v>-243.47</v>
      </c>
      <c r="R225" s="1">
        <v>-366.79</v>
      </c>
      <c r="S225">
        <v>-490.11</v>
      </c>
      <c r="T225" s="4"/>
    </row>
    <row r="226" spans="1:20">
      <c r="A226" t="s">
        <v>1983</v>
      </c>
      <c r="B226" t="s">
        <v>1984</v>
      </c>
      <c r="C226" t="s">
        <v>14005</v>
      </c>
      <c r="D226" t="s">
        <v>14006</v>
      </c>
      <c r="E226" t="s">
        <v>14022</v>
      </c>
      <c r="F226" t="s">
        <v>14023</v>
      </c>
      <c r="H226" s="11">
        <v>2299</v>
      </c>
      <c r="I226" s="1">
        <v>0.46</v>
      </c>
      <c r="J226" s="1" t="str">
        <f t="shared" si="15"/>
        <v>No</v>
      </c>
      <c r="K226" s="1" t="str">
        <f t="shared" si="13"/>
        <v>&gt;500</v>
      </c>
      <c r="L226" s="1" t="str">
        <f t="shared" si="14"/>
        <v>41-50%</v>
      </c>
      <c r="M226">
        <v>4.3</v>
      </c>
      <c r="N226" s="4">
        <v>7636</v>
      </c>
      <c r="O226" s="12">
        <f t="shared" si="12"/>
        <v>17555164</v>
      </c>
      <c r="P226" s="11">
        <v>3349</v>
      </c>
      <c r="Q226" s="11">
        <v>4399</v>
      </c>
      <c r="R226" s="1">
        <v>8.14</v>
      </c>
      <c r="S226">
        <v>11.98</v>
      </c>
      <c r="T226" s="4"/>
    </row>
    <row r="227" spans="1:20">
      <c r="A227" t="s">
        <v>1994</v>
      </c>
      <c r="B227" t="s">
        <v>1995</v>
      </c>
      <c r="C227" t="s">
        <v>14005</v>
      </c>
      <c r="D227" t="s">
        <v>14006</v>
      </c>
      <c r="E227" t="s">
        <v>14007</v>
      </c>
      <c r="F227" t="s">
        <v>14011</v>
      </c>
      <c r="H227" s="11">
        <v>499</v>
      </c>
      <c r="I227" s="1">
        <v>0.56999999999999995</v>
      </c>
      <c r="J227" s="1" t="str">
        <f t="shared" si="15"/>
        <v>Yes</v>
      </c>
      <c r="K227" s="1" t="str">
        <f t="shared" si="13"/>
        <v>200-500</v>
      </c>
      <c r="L227" s="1" t="str">
        <f t="shared" si="14"/>
        <v>51-60%</v>
      </c>
      <c r="M227">
        <v>3.7</v>
      </c>
      <c r="N227" s="4">
        <v>246</v>
      </c>
      <c r="O227" s="12">
        <f t="shared" si="12"/>
        <v>122754</v>
      </c>
      <c r="P227" s="11">
        <v>-102.515</v>
      </c>
      <c r="Q227" s="11">
        <v>-215.148</v>
      </c>
      <c r="R227" s="1">
        <v>-327.78100000000001</v>
      </c>
      <c r="S227">
        <v>-440.41399999999999</v>
      </c>
      <c r="T227" s="4"/>
    </row>
    <row r="228" spans="1:20">
      <c r="A228" t="s">
        <v>2004</v>
      </c>
      <c r="B228" t="s">
        <v>2005</v>
      </c>
      <c r="C228" t="s">
        <v>14005</v>
      </c>
      <c r="D228" t="s">
        <v>14006</v>
      </c>
      <c r="E228" t="s">
        <v>14007</v>
      </c>
      <c r="F228" t="s">
        <v>14011</v>
      </c>
      <c r="H228" s="11">
        <v>499</v>
      </c>
      <c r="I228" s="1">
        <v>0.57999999999999996</v>
      </c>
      <c r="J228" s="1" t="str">
        <f t="shared" si="15"/>
        <v>Yes</v>
      </c>
      <c r="K228" s="1" t="str">
        <f t="shared" si="13"/>
        <v>200-500</v>
      </c>
      <c r="L228" s="1" t="str">
        <f t="shared" si="14"/>
        <v>51-60%</v>
      </c>
      <c r="M228">
        <v>4</v>
      </c>
      <c r="N228" s="4">
        <v>479</v>
      </c>
      <c r="O228" s="12">
        <f t="shared" si="12"/>
        <v>239021</v>
      </c>
      <c r="P228" s="11">
        <v>-100.21</v>
      </c>
      <c r="Q228" s="11">
        <v>-211.55199999999999</v>
      </c>
      <c r="R228" s="1">
        <v>-322.89400000000001</v>
      </c>
      <c r="S228">
        <v>-434.23599999999999</v>
      </c>
      <c r="T228" s="4"/>
    </row>
    <row r="229" spans="1:20">
      <c r="A229" t="s">
        <v>2014</v>
      </c>
      <c r="B229" t="s">
        <v>2015</v>
      </c>
      <c r="C229" t="s">
        <v>14005</v>
      </c>
      <c r="D229" t="s">
        <v>14006</v>
      </c>
      <c r="E229" t="s">
        <v>14007</v>
      </c>
      <c r="F229" t="s">
        <v>14000</v>
      </c>
      <c r="G229" t="s">
        <v>14008</v>
      </c>
      <c r="H229" s="11">
        <v>4999</v>
      </c>
      <c r="I229" s="1">
        <v>0.88</v>
      </c>
      <c r="J229" s="1" t="str">
        <f t="shared" si="15"/>
        <v>Yes</v>
      </c>
      <c r="K229" s="1" t="str">
        <f t="shared" si="13"/>
        <v>&gt;500</v>
      </c>
      <c r="L229" s="1" t="str">
        <f t="shared" si="14"/>
        <v>81-90%</v>
      </c>
      <c r="M229">
        <v>4.2</v>
      </c>
      <c r="N229" s="4">
        <v>910</v>
      </c>
      <c r="O229" s="12">
        <f t="shared" si="12"/>
        <v>4549090</v>
      </c>
      <c r="P229" s="11">
        <v>9400</v>
      </c>
      <c r="Q229" s="11">
        <v>13801</v>
      </c>
      <c r="R229" s="1">
        <v>7.52</v>
      </c>
      <c r="S229">
        <v>10.84</v>
      </c>
      <c r="T229" s="4"/>
    </row>
    <row r="230" spans="1:20">
      <c r="A230" t="s">
        <v>2024</v>
      </c>
      <c r="B230" t="s">
        <v>2025</v>
      </c>
      <c r="C230" t="s">
        <v>13997</v>
      </c>
      <c r="D230" t="s">
        <v>13998</v>
      </c>
      <c r="E230" t="s">
        <v>13999</v>
      </c>
      <c r="F230" t="s">
        <v>14000</v>
      </c>
      <c r="G230" t="s">
        <v>14001</v>
      </c>
      <c r="H230" s="11">
        <v>1749</v>
      </c>
      <c r="I230" s="1">
        <v>0.54</v>
      </c>
      <c r="J230" s="1" t="str">
        <f t="shared" si="15"/>
        <v>Yes</v>
      </c>
      <c r="K230" s="1" t="str">
        <f t="shared" si="13"/>
        <v>&gt;500</v>
      </c>
      <c r="L230" s="1" t="str">
        <f t="shared" si="14"/>
        <v>51-60%</v>
      </c>
      <c r="M230">
        <v>4.0999999999999996</v>
      </c>
      <c r="N230" s="4">
        <v>5626</v>
      </c>
      <c r="O230" s="12">
        <f t="shared" si="12"/>
        <v>9839874</v>
      </c>
      <c r="P230" s="11">
        <v>2699</v>
      </c>
      <c r="Q230" s="11">
        <v>3649</v>
      </c>
      <c r="R230" s="1">
        <v>7.66</v>
      </c>
      <c r="S230">
        <v>11.22</v>
      </c>
      <c r="T230" s="4"/>
    </row>
    <row r="231" spans="1:20">
      <c r="A231" t="s">
        <v>2034</v>
      </c>
      <c r="B231" t="s">
        <v>2035</v>
      </c>
      <c r="C231" t="s">
        <v>13997</v>
      </c>
      <c r="D231" t="s">
        <v>13998</v>
      </c>
      <c r="E231" t="s">
        <v>13999</v>
      </c>
      <c r="F231" t="s">
        <v>14000</v>
      </c>
      <c r="G231" t="s">
        <v>14001</v>
      </c>
      <c r="H231" s="11">
        <v>595</v>
      </c>
      <c r="I231" s="1">
        <v>0.73</v>
      </c>
      <c r="J231" s="1" t="str">
        <f t="shared" si="15"/>
        <v>Yes</v>
      </c>
      <c r="K231" s="1" t="str">
        <f t="shared" si="13"/>
        <v>200-500</v>
      </c>
      <c r="L231" s="1" t="str">
        <f t="shared" si="14"/>
        <v>71-80%</v>
      </c>
      <c r="M231">
        <v>4.3</v>
      </c>
      <c r="N231" s="4">
        <v>14184</v>
      </c>
      <c r="O231" s="12">
        <f t="shared" si="12"/>
        <v>8439480</v>
      </c>
      <c r="P231" s="11">
        <v>-74.835000000000093</v>
      </c>
      <c r="Q231" s="11">
        <v>-180.672</v>
      </c>
      <c r="R231" s="1">
        <v>-286.50900000000001</v>
      </c>
      <c r="S231">
        <v>-392.346</v>
      </c>
      <c r="T231" s="4"/>
    </row>
    <row r="232" spans="1:20">
      <c r="A232" t="s">
        <v>2044</v>
      </c>
      <c r="B232" t="s">
        <v>2045</v>
      </c>
      <c r="C232" t="s">
        <v>13997</v>
      </c>
      <c r="D232" t="s">
        <v>13998</v>
      </c>
      <c r="E232" t="s">
        <v>13999</v>
      </c>
      <c r="F232" t="s">
        <v>14000</v>
      </c>
      <c r="G232" t="s">
        <v>14024</v>
      </c>
      <c r="H232" s="11">
        <v>1100</v>
      </c>
      <c r="I232" s="1">
        <v>0.55000000000000004</v>
      </c>
      <c r="J232" s="1" t="str">
        <f t="shared" si="15"/>
        <v>Yes</v>
      </c>
      <c r="K232" s="1" t="str">
        <f t="shared" si="13"/>
        <v>&gt;500</v>
      </c>
      <c r="L232" s="1" t="str">
        <f t="shared" si="14"/>
        <v>51-60%</v>
      </c>
      <c r="M232">
        <v>4.4000000000000004</v>
      </c>
      <c r="N232" s="4">
        <v>25177</v>
      </c>
      <c r="O232" s="12">
        <f t="shared" si="12"/>
        <v>27694700</v>
      </c>
      <c r="P232" s="11">
        <v>1701</v>
      </c>
      <c r="Q232" s="11">
        <v>2302</v>
      </c>
      <c r="R232" s="1">
        <v>8.25</v>
      </c>
      <c r="S232">
        <v>12.1</v>
      </c>
      <c r="T232" s="4"/>
    </row>
    <row r="233" spans="1:20">
      <c r="A233" t="s">
        <v>2055</v>
      </c>
      <c r="B233" t="s">
        <v>2056</v>
      </c>
      <c r="C233" t="s">
        <v>14005</v>
      </c>
      <c r="D233" t="s">
        <v>14006</v>
      </c>
      <c r="E233" t="s">
        <v>14009</v>
      </c>
      <c r="F233" t="s">
        <v>14010</v>
      </c>
      <c r="H233" s="11">
        <v>49999</v>
      </c>
      <c r="I233" s="1">
        <v>0.36</v>
      </c>
      <c r="J233" s="1" t="str">
        <f t="shared" si="15"/>
        <v>No</v>
      </c>
      <c r="K233" s="1" t="str">
        <f t="shared" si="13"/>
        <v>&gt;500</v>
      </c>
      <c r="L233" s="1" t="str">
        <f t="shared" si="14"/>
        <v>31-40%</v>
      </c>
      <c r="M233">
        <v>4.3</v>
      </c>
      <c r="N233" s="4">
        <v>21252</v>
      </c>
      <c r="O233" s="12">
        <f t="shared" si="12"/>
        <v>1062578748</v>
      </c>
      <c r="P233" s="11">
        <v>67999</v>
      </c>
      <c r="Q233" s="11">
        <v>85999</v>
      </c>
      <c r="R233" s="1">
        <v>8.24</v>
      </c>
      <c r="S233">
        <v>12.18</v>
      </c>
      <c r="T233" s="4"/>
    </row>
    <row r="234" spans="1:20">
      <c r="A234" t="s">
        <v>2065</v>
      </c>
      <c r="B234" t="s">
        <v>2066</v>
      </c>
      <c r="C234" t="s">
        <v>14005</v>
      </c>
      <c r="D234" t="s">
        <v>14006</v>
      </c>
      <c r="E234" t="s">
        <v>14009</v>
      </c>
      <c r="F234" t="s">
        <v>14010</v>
      </c>
      <c r="H234" s="11">
        <v>56790</v>
      </c>
      <c r="I234" s="1">
        <v>0.42</v>
      </c>
      <c r="J234" s="1" t="str">
        <f t="shared" si="15"/>
        <v>No</v>
      </c>
      <c r="K234" s="1" t="str">
        <f t="shared" si="13"/>
        <v>&gt;500</v>
      </c>
      <c r="L234" s="1" t="str">
        <f t="shared" si="14"/>
        <v>41-50%</v>
      </c>
      <c r="M234">
        <v>4.3</v>
      </c>
      <c r="N234" s="4">
        <v>567</v>
      </c>
      <c r="O234" s="12">
        <f t="shared" si="12"/>
        <v>32199930</v>
      </c>
      <c r="P234" s="11">
        <v>80590</v>
      </c>
      <c r="Q234" s="11">
        <v>104390</v>
      </c>
      <c r="R234" s="1">
        <v>8.18</v>
      </c>
      <c r="S234">
        <v>12.06</v>
      </c>
      <c r="T234" s="4"/>
    </row>
    <row r="235" spans="1:20">
      <c r="A235" t="s">
        <v>2075</v>
      </c>
      <c r="B235" t="s">
        <v>2076</v>
      </c>
      <c r="C235" t="s">
        <v>14005</v>
      </c>
      <c r="D235" t="s">
        <v>14006</v>
      </c>
      <c r="E235" t="s">
        <v>14007</v>
      </c>
      <c r="F235" t="s">
        <v>14011</v>
      </c>
      <c r="H235" s="11">
        <v>1199</v>
      </c>
      <c r="I235" s="1">
        <v>0.75</v>
      </c>
      <c r="J235" s="1" t="str">
        <f t="shared" si="15"/>
        <v>Yes</v>
      </c>
      <c r="K235" s="1" t="str">
        <f t="shared" si="13"/>
        <v>&gt;500</v>
      </c>
      <c r="L235" s="1" t="str">
        <f t="shared" si="14"/>
        <v>71-80%</v>
      </c>
      <c r="M235">
        <v>3.5</v>
      </c>
      <c r="N235" s="4">
        <v>466</v>
      </c>
      <c r="O235" s="12">
        <f t="shared" si="12"/>
        <v>558734</v>
      </c>
      <c r="P235" s="11">
        <v>2099</v>
      </c>
      <c r="Q235" s="11">
        <v>2999</v>
      </c>
      <c r="R235" s="1">
        <v>6.25</v>
      </c>
      <c r="S235">
        <v>9</v>
      </c>
      <c r="T235" s="4"/>
    </row>
    <row r="236" spans="1:20">
      <c r="A236" t="s">
        <v>2085</v>
      </c>
      <c r="B236" t="s">
        <v>2086</v>
      </c>
      <c r="C236" t="s">
        <v>13997</v>
      </c>
      <c r="D236" t="s">
        <v>13998</v>
      </c>
      <c r="E236" t="s">
        <v>13999</v>
      </c>
      <c r="F236" t="s">
        <v>14000</v>
      </c>
      <c r="G236" t="s">
        <v>14001</v>
      </c>
      <c r="H236" s="11">
        <v>549</v>
      </c>
      <c r="I236" s="1">
        <v>0.77</v>
      </c>
      <c r="J236" s="1" t="str">
        <f t="shared" si="15"/>
        <v>Yes</v>
      </c>
      <c r="K236" s="1" t="str">
        <f t="shared" si="13"/>
        <v>200-500</v>
      </c>
      <c r="L236" s="1" t="str">
        <f t="shared" si="14"/>
        <v>71-80%</v>
      </c>
      <c r="M236">
        <v>3.9</v>
      </c>
      <c r="N236" s="4">
        <v>61</v>
      </c>
      <c r="O236" s="12">
        <f t="shared" si="12"/>
        <v>33489</v>
      </c>
      <c r="P236" s="11">
        <v>-59.870000000000097</v>
      </c>
      <c r="Q236" s="11">
        <v>-152.01599999999999</v>
      </c>
      <c r="R236" s="1">
        <v>-244.16200000000001</v>
      </c>
      <c r="S236">
        <v>-336.30799999999999</v>
      </c>
      <c r="T236" s="4"/>
    </row>
    <row r="237" spans="1:20">
      <c r="A237" t="s">
        <v>2089</v>
      </c>
      <c r="B237" t="s">
        <v>2090</v>
      </c>
      <c r="C237" t="s">
        <v>13997</v>
      </c>
      <c r="D237" t="s">
        <v>13998</v>
      </c>
      <c r="E237" t="s">
        <v>13999</v>
      </c>
      <c r="F237" t="s">
        <v>14000</v>
      </c>
      <c r="G237" t="s">
        <v>14001</v>
      </c>
      <c r="H237" s="11">
        <v>849</v>
      </c>
      <c r="I237" s="1">
        <v>0.28999999999999998</v>
      </c>
      <c r="J237" s="1" t="str">
        <f t="shared" si="15"/>
        <v>No</v>
      </c>
      <c r="K237" s="1" t="str">
        <f t="shared" si="13"/>
        <v>200-500</v>
      </c>
      <c r="L237" s="1" t="str">
        <f t="shared" si="14"/>
        <v>21-30%</v>
      </c>
      <c r="M237">
        <v>4.5</v>
      </c>
      <c r="N237" s="4">
        <v>474</v>
      </c>
      <c r="O237" s="12">
        <f t="shared" si="12"/>
        <v>402426</v>
      </c>
      <c r="P237" s="11">
        <v>-294.85500000000002</v>
      </c>
      <c r="Q237" s="11">
        <v>-558.07600000000002</v>
      </c>
      <c r="R237" s="1">
        <v>-821.29700000000003</v>
      </c>
      <c r="S237">
        <v>-1084.518</v>
      </c>
      <c r="T237" s="4"/>
    </row>
    <row r="238" spans="1:20">
      <c r="A238" t="s">
        <v>2098</v>
      </c>
      <c r="B238" t="s">
        <v>2099</v>
      </c>
      <c r="C238" t="s">
        <v>14005</v>
      </c>
      <c r="D238" t="s">
        <v>14006</v>
      </c>
      <c r="E238" t="s">
        <v>14007</v>
      </c>
      <c r="F238" t="s">
        <v>14011</v>
      </c>
      <c r="H238" s="11">
        <v>899</v>
      </c>
      <c r="I238" s="1">
        <v>0.56000000000000005</v>
      </c>
      <c r="J238" s="1" t="str">
        <f t="shared" si="15"/>
        <v>Yes</v>
      </c>
      <c r="K238" s="1" t="str">
        <f t="shared" si="13"/>
        <v>200-500</v>
      </c>
      <c r="L238" s="1" t="str">
        <f t="shared" si="14"/>
        <v>51-60%</v>
      </c>
      <c r="M238">
        <v>3.4</v>
      </c>
      <c r="N238" s="4">
        <v>431</v>
      </c>
      <c r="O238" s="12">
        <f t="shared" si="12"/>
        <v>387469</v>
      </c>
      <c r="P238" s="11">
        <v>-195.82</v>
      </c>
      <c r="Q238" s="11">
        <v>-404.34399999999999</v>
      </c>
      <c r="R238" s="1">
        <v>-612.86800000000005</v>
      </c>
      <c r="S238">
        <v>-821.39200000000005</v>
      </c>
      <c r="T238" s="4"/>
    </row>
    <row r="239" spans="1:20">
      <c r="A239" t="s">
        <v>2108</v>
      </c>
      <c r="B239" t="s">
        <v>2109</v>
      </c>
      <c r="C239" t="s">
        <v>13997</v>
      </c>
      <c r="D239" t="s">
        <v>13998</v>
      </c>
      <c r="E239" t="s">
        <v>13999</v>
      </c>
      <c r="F239" t="s">
        <v>14000</v>
      </c>
      <c r="G239" t="s">
        <v>14001</v>
      </c>
      <c r="H239" s="11">
        <v>1099</v>
      </c>
      <c r="I239" s="1">
        <v>0.59</v>
      </c>
      <c r="J239" s="1" t="str">
        <f t="shared" si="15"/>
        <v>Yes</v>
      </c>
      <c r="K239" s="1" t="str">
        <f t="shared" si="13"/>
        <v>&gt;500</v>
      </c>
      <c r="L239" s="1" t="str">
        <f t="shared" si="14"/>
        <v>51-60%</v>
      </c>
      <c r="M239">
        <v>4</v>
      </c>
      <c r="N239" s="4">
        <v>242</v>
      </c>
      <c r="O239" s="12">
        <f t="shared" si="12"/>
        <v>265958</v>
      </c>
      <c r="P239" s="11">
        <v>1749</v>
      </c>
      <c r="Q239" s="11">
        <v>2399</v>
      </c>
      <c r="R239" s="1">
        <v>7.41</v>
      </c>
      <c r="S239">
        <v>10.82</v>
      </c>
      <c r="T239" s="4"/>
    </row>
    <row r="240" spans="1:20">
      <c r="A240" t="s">
        <v>2118</v>
      </c>
      <c r="B240" t="s">
        <v>2119</v>
      </c>
      <c r="C240" t="s">
        <v>13997</v>
      </c>
      <c r="D240" t="s">
        <v>13998</v>
      </c>
      <c r="E240" t="s">
        <v>13999</v>
      </c>
      <c r="F240" t="s">
        <v>14000</v>
      </c>
      <c r="G240" t="s">
        <v>14001</v>
      </c>
      <c r="H240" s="11">
        <v>799</v>
      </c>
      <c r="I240" s="1">
        <v>0.68</v>
      </c>
      <c r="J240" s="1" t="str">
        <f t="shared" si="15"/>
        <v>Yes</v>
      </c>
      <c r="K240" s="1" t="str">
        <f t="shared" si="13"/>
        <v>200-500</v>
      </c>
      <c r="L240" s="1" t="str">
        <f t="shared" si="14"/>
        <v>61-70%</v>
      </c>
      <c r="M240">
        <v>4</v>
      </c>
      <c r="N240" s="4">
        <v>2905</v>
      </c>
      <c r="O240" s="12">
        <f t="shared" si="12"/>
        <v>2321095</v>
      </c>
      <c r="P240" s="11">
        <v>-122.66</v>
      </c>
      <c r="Q240" s="11">
        <v>-277.49200000000002</v>
      </c>
      <c r="R240" s="1">
        <v>-432.32400000000001</v>
      </c>
      <c r="S240">
        <v>-587.15599999999995</v>
      </c>
      <c r="T240" s="4"/>
    </row>
    <row r="241" spans="1:20">
      <c r="A241" t="s">
        <v>2128</v>
      </c>
      <c r="B241" t="s">
        <v>2129</v>
      </c>
      <c r="C241" t="s">
        <v>14005</v>
      </c>
      <c r="D241" t="s">
        <v>14006</v>
      </c>
      <c r="E241" t="s">
        <v>14007</v>
      </c>
      <c r="F241" t="s">
        <v>14000</v>
      </c>
      <c r="G241" t="s">
        <v>14025</v>
      </c>
      <c r="H241" s="11">
        <v>795</v>
      </c>
      <c r="I241" s="1">
        <v>0.5</v>
      </c>
      <c r="J241" s="1" t="str">
        <f t="shared" si="15"/>
        <v>No</v>
      </c>
      <c r="K241" s="1" t="str">
        <f t="shared" si="13"/>
        <v>200-500</v>
      </c>
      <c r="L241" s="1" t="str">
        <f t="shared" si="14"/>
        <v>41-50%</v>
      </c>
      <c r="M241">
        <v>4.4000000000000004</v>
      </c>
      <c r="N241" s="4">
        <v>12091</v>
      </c>
      <c r="O241" s="12">
        <f t="shared" si="12"/>
        <v>9612345</v>
      </c>
      <c r="P241" s="11">
        <v>-194.85</v>
      </c>
      <c r="Q241" s="11">
        <v>-392.68</v>
      </c>
      <c r="R241" s="1">
        <v>-590.51</v>
      </c>
      <c r="S241">
        <v>-788.34</v>
      </c>
      <c r="T241" s="4"/>
    </row>
    <row r="242" spans="1:20">
      <c r="A242" t="s">
        <v>2139</v>
      </c>
      <c r="B242" t="s">
        <v>2140</v>
      </c>
      <c r="C242" t="s">
        <v>13997</v>
      </c>
      <c r="D242" t="s">
        <v>13998</v>
      </c>
      <c r="E242" t="s">
        <v>13999</v>
      </c>
      <c r="F242" t="s">
        <v>14000</v>
      </c>
      <c r="G242" t="s">
        <v>14001</v>
      </c>
      <c r="H242" s="11">
        <v>399</v>
      </c>
      <c r="I242" s="1">
        <v>0.55000000000000004</v>
      </c>
      <c r="J242" s="1" t="str">
        <f t="shared" si="15"/>
        <v>Yes</v>
      </c>
      <c r="K242" s="1" t="str">
        <f t="shared" si="13"/>
        <v>200-500</v>
      </c>
      <c r="L242" s="1" t="str">
        <f t="shared" si="14"/>
        <v>51-60%</v>
      </c>
      <c r="M242">
        <v>4</v>
      </c>
      <c r="N242" s="4">
        <v>1423</v>
      </c>
      <c r="O242" s="12">
        <f t="shared" si="12"/>
        <v>567777</v>
      </c>
      <c r="P242" s="11">
        <v>-85.224999999999994</v>
      </c>
      <c r="Q242" s="11">
        <v>-177.57</v>
      </c>
      <c r="R242" s="1">
        <v>-269.91500000000002</v>
      </c>
      <c r="S242">
        <v>-362.26</v>
      </c>
      <c r="T242" s="4"/>
    </row>
    <row r="243" spans="1:20">
      <c r="A243" t="s">
        <v>2143</v>
      </c>
      <c r="B243" t="s">
        <v>2144</v>
      </c>
      <c r="C243" t="s">
        <v>13997</v>
      </c>
      <c r="D243" t="s">
        <v>13998</v>
      </c>
      <c r="E243" t="s">
        <v>13999</v>
      </c>
      <c r="F243" t="s">
        <v>14000</v>
      </c>
      <c r="G243" t="s">
        <v>14001</v>
      </c>
      <c r="H243" s="11">
        <v>999</v>
      </c>
      <c r="I243" s="1">
        <v>0.66</v>
      </c>
      <c r="J243" s="1" t="str">
        <f t="shared" si="15"/>
        <v>Yes</v>
      </c>
      <c r="K243" s="1" t="str">
        <f t="shared" si="13"/>
        <v>200-500</v>
      </c>
      <c r="L243" s="1" t="str">
        <f t="shared" si="14"/>
        <v>61-70%</v>
      </c>
      <c r="M243">
        <v>4.3</v>
      </c>
      <c r="N243" s="4">
        <v>6255</v>
      </c>
      <c r="O243" s="12">
        <f t="shared" si="12"/>
        <v>6248745</v>
      </c>
      <c r="P243" s="11">
        <v>-164.87</v>
      </c>
      <c r="Q243" s="11">
        <v>-365.11399999999998</v>
      </c>
      <c r="R243" s="1">
        <v>-565.35799999999995</v>
      </c>
      <c r="S243">
        <v>-765.60199999999998</v>
      </c>
      <c r="T243" s="4"/>
    </row>
    <row r="244" spans="1:20">
      <c r="A244" t="s">
        <v>2147</v>
      </c>
      <c r="B244" t="s">
        <v>2148</v>
      </c>
      <c r="C244" t="s">
        <v>14005</v>
      </c>
      <c r="D244" t="s">
        <v>14006</v>
      </c>
      <c r="E244" t="s">
        <v>14007</v>
      </c>
      <c r="F244" t="s">
        <v>14013</v>
      </c>
      <c r="G244" t="s">
        <v>14014</v>
      </c>
      <c r="H244" s="11">
        <v>999</v>
      </c>
      <c r="I244" s="1">
        <v>0.6</v>
      </c>
      <c r="J244" s="1" t="str">
        <f t="shared" si="15"/>
        <v>Yes</v>
      </c>
      <c r="K244" s="1" t="str">
        <f t="shared" si="13"/>
        <v>200-500</v>
      </c>
      <c r="L244" s="1" t="str">
        <f t="shared" si="14"/>
        <v>51-60%</v>
      </c>
      <c r="M244">
        <v>4</v>
      </c>
      <c r="N244" s="4">
        <v>1236</v>
      </c>
      <c r="O244" s="12">
        <f t="shared" si="12"/>
        <v>1234764</v>
      </c>
      <c r="P244" s="11">
        <v>-195.2</v>
      </c>
      <c r="Q244" s="11">
        <v>-413.54</v>
      </c>
      <c r="R244" s="1">
        <v>-631.88</v>
      </c>
      <c r="S244">
        <v>-850.22</v>
      </c>
      <c r="T244" s="4"/>
    </row>
    <row r="245" spans="1:20">
      <c r="A245" t="s">
        <v>2157</v>
      </c>
      <c r="B245" t="s">
        <v>2158</v>
      </c>
      <c r="C245" t="s">
        <v>14005</v>
      </c>
      <c r="D245" t="s">
        <v>14006</v>
      </c>
      <c r="E245" t="s">
        <v>14007</v>
      </c>
      <c r="F245" t="s">
        <v>14011</v>
      </c>
      <c r="H245" s="11">
        <v>399</v>
      </c>
      <c r="I245" s="1">
        <v>0.5</v>
      </c>
      <c r="J245" s="1" t="str">
        <f t="shared" si="15"/>
        <v>No</v>
      </c>
      <c r="K245" s="1" t="str">
        <f t="shared" si="13"/>
        <v>200-500</v>
      </c>
      <c r="L245" s="1" t="str">
        <f t="shared" si="14"/>
        <v>41-50%</v>
      </c>
      <c r="M245">
        <v>4.2</v>
      </c>
      <c r="N245" s="4">
        <v>1335</v>
      </c>
      <c r="O245" s="12">
        <f t="shared" si="12"/>
        <v>532665</v>
      </c>
      <c r="P245" s="11">
        <v>-95.05</v>
      </c>
      <c r="Q245" s="11">
        <v>-193.34</v>
      </c>
      <c r="R245" s="1">
        <v>-291.63</v>
      </c>
      <c r="S245">
        <v>-389.92</v>
      </c>
      <c r="T245" s="4"/>
    </row>
    <row r="246" spans="1:20">
      <c r="A246" t="s">
        <v>2167</v>
      </c>
      <c r="B246" t="s">
        <v>2168</v>
      </c>
      <c r="C246" t="s">
        <v>14005</v>
      </c>
      <c r="D246" t="s">
        <v>14006</v>
      </c>
      <c r="E246" t="s">
        <v>14007</v>
      </c>
      <c r="F246" t="s">
        <v>14011</v>
      </c>
      <c r="H246" s="11">
        <v>1999</v>
      </c>
      <c r="I246" s="1">
        <v>0.83</v>
      </c>
      <c r="J246" s="1" t="str">
        <f t="shared" si="15"/>
        <v>Yes</v>
      </c>
      <c r="K246" s="1" t="str">
        <f t="shared" si="13"/>
        <v>&gt;500</v>
      </c>
      <c r="L246" s="1" t="str">
        <f t="shared" si="14"/>
        <v>81-90%</v>
      </c>
      <c r="M246">
        <v>3.8</v>
      </c>
      <c r="N246" s="4">
        <v>197</v>
      </c>
      <c r="O246" s="12">
        <f t="shared" si="12"/>
        <v>393803</v>
      </c>
      <c r="P246" s="11">
        <v>3649</v>
      </c>
      <c r="Q246" s="11">
        <v>5299</v>
      </c>
      <c r="R246" s="1">
        <v>6.77</v>
      </c>
      <c r="S246">
        <v>9.74</v>
      </c>
      <c r="T246" s="4"/>
    </row>
    <row r="247" spans="1:20">
      <c r="A247" t="s">
        <v>2177</v>
      </c>
      <c r="B247" t="s">
        <v>2178</v>
      </c>
      <c r="C247" t="s">
        <v>13997</v>
      </c>
      <c r="D247" t="s">
        <v>13998</v>
      </c>
      <c r="E247" t="s">
        <v>13999</v>
      </c>
      <c r="F247" t="s">
        <v>14000</v>
      </c>
      <c r="G247" t="s">
        <v>14001</v>
      </c>
      <c r="H247" s="11">
        <v>798</v>
      </c>
      <c r="I247" s="1">
        <v>0.63</v>
      </c>
      <c r="J247" s="1" t="str">
        <f t="shared" si="15"/>
        <v>Yes</v>
      </c>
      <c r="K247" s="1" t="str">
        <f t="shared" si="13"/>
        <v>200-500</v>
      </c>
      <c r="L247" s="1" t="str">
        <f t="shared" si="14"/>
        <v>61-70%</v>
      </c>
      <c r="M247">
        <v>4.4000000000000004</v>
      </c>
      <c r="N247" s="4">
        <v>28791</v>
      </c>
      <c r="O247" s="12">
        <f t="shared" si="12"/>
        <v>22975218</v>
      </c>
      <c r="P247" s="11">
        <v>-144.785</v>
      </c>
      <c r="Q247" s="11">
        <v>-312.90199999999999</v>
      </c>
      <c r="R247" s="1">
        <v>-481.01900000000001</v>
      </c>
      <c r="S247">
        <v>-649.13599999999997</v>
      </c>
      <c r="T247" s="4"/>
    </row>
    <row r="248" spans="1:20">
      <c r="A248" t="s">
        <v>2181</v>
      </c>
      <c r="B248" t="s">
        <v>2182</v>
      </c>
      <c r="C248" t="s">
        <v>13997</v>
      </c>
      <c r="D248" t="s">
        <v>13998</v>
      </c>
      <c r="E248" t="s">
        <v>13999</v>
      </c>
      <c r="F248" t="s">
        <v>14000</v>
      </c>
      <c r="G248" t="s">
        <v>14001</v>
      </c>
      <c r="H248" s="11">
        <v>800</v>
      </c>
      <c r="I248" s="1">
        <v>0.89</v>
      </c>
      <c r="J248" s="1" t="str">
        <f t="shared" si="15"/>
        <v>Yes</v>
      </c>
      <c r="K248" s="1" t="str">
        <f t="shared" si="13"/>
        <v>200-500</v>
      </c>
      <c r="L248" s="1" t="str">
        <f t="shared" si="14"/>
        <v>81-90%</v>
      </c>
      <c r="M248">
        <v>3.9</v>
      </c>
      <c r="N248" s="4">
        <v>1075</v>
      </c>
      <c r="O248" s="12">
        <f t="shared" si="12"/>
        <v>860000</v>
      </c>
      <c r="P248" s="11">
        <v>-40.155000000000001</v>
      </c>
      <c r="Q248" s="11">
        <v>-145.596</v>
      </c>
      <c r="R248" s="1">
        <v>-251.03700000000001</v>
      </c>
      <c r="S248">
        <v>-356.47800000000001</v>
      </c>
      <c r="T248" s="4"/>
    </row>
    <row r="249" spans="1:20">
      <c r="A249" t="s">
        <v>2186</v>
      </c>
      <c r="B249" t="s">
        <v>2187</v>
      </c>
      <c r="C249" t="s">
        <v>13997</v>
      </c>
      <c r="D249" t="s">
        <v>13998</v>
      </c>
      <c r="E249" t="s">
        <v>13999</v>
      </c>
      <c r="F249" t="s">
        <v>14000</v>
      </c>
      <c r="G249" t="s">
        <v>14001</v>
      </c>
      <c r="H249" s="11">
        <v>995</v>
      </c>
      <c r="I249" s="1">
        <v>0.45</v>
      </c>
      <c r="J249" s="1" t="str">
        <f t="shared" si="15"/>
        <v>No</v>
      </c>
      <c r="K249" s="1" t="str">
        <f t="shared" si="13"/>
        <v>200-500</v>
      </c>
      <c r="L249" s="1" t="str">
        <f t="shared" si="14"/>
        <v>41-50%</v>
      </c>
      <c r="M249">
        <v>4.2</v>
      </c>
      <c r="N249" s="4">
        <v>29746</v>
      </c>
      <c r="O249" s="12">
        <f t="shared" si="12"/>
        <v>29597270</v>
      </c>
      <c r="P249" s="11">
        <v>-270.07499999999999</v>
      </c>
      <c r="Q249" s="11">
        <v>-532.97</v>
      </c>
      <c r="R249" s="1">
        <v>-795.86500000000001</v>
      </c>
      <c r="S249">
        <v>-1058.76</v>
      </c>
      <c r="T249" s="4"/>
    </row>
    <row r="250" spans="1:20">
      <c r="A250" t="s">
        <v>2191</v>
      </c>
      <c r="B250" t="s">
        <v>2192</v>
      </c>
      <c r="C250" t="s">
        <v>13997</v>
      </c>
      <c r="D250" t="s">
        <v>13998</v>
      </c>
      <c r="E250" t="s">
        <v>13999</v>
      </c>
      <c r="F250" t="s">
        <v>14000</v>
      </c>
      <c r="G250" t="s">
        <v>14001</v>
      </c>
      <c r="H250" s="11">
        <v>1000</v>
      </c>
      <c r="I250" s="1">
        <v>0.87</v>
      </c>
      <c r="J250" s="1" t="str">
        <f t="shared" si="15"/>
        <v>Yes</v>
      </c>
      <c r="K250" s="1" t="str">
        <f t="shared" si="13"/>
        <v>&gt;500</v>
      </c>
      <c r="L250" s="1" t="str">
        <f t="shared" si="14"/>
        <v>81-90%</v>
      </c>
      <c r="M250">
        <v>3.9</v>
      </c>
      <c r="N250" s="4">
        <v>295</v>
      </c>
      <c r="O250" s="12">
        <f t="shared" si="12"/>
        <v>295000</v>
      </c>
      <c r="P250" s="11">
        <v>1871</v>
      </c>
      <c r="Q250" s="11">
        <v>2742</v>
      </c>
      <c r="R250" s="1">
        <v>6.93</v>
      </c>
      <c r="S250">
        <v>9.9600000000000009</v>
      </c>
      <c r="T250" s="4"/>
    </row>
    <row r="251" spans="1:20">
      <c r="A251" t="s">
        <v>2201</v>
      </c>
      <c r="B251" t="s">
        <v>2202</v>
      </c>
      <c r="C251" t="s">
        <v>14005</v>
      </c>
      <c r="D251" t="s">
        <v>14006</v>
      </c>
      <c r="E251" t="s">
        <v>14009</v>
      </c>
      <c r="F251" t="s">
        <v>14010</v>
      </c>
      <c r="H251" s="11">
        <v>139900</v>
      </c>
      <c r="I251" s="1">
        <v>0.44</v>
      </c>
      <c r="J251" s="1" t="str">
        <f t="shared" si="15"/>
        <v>No</v>
      </c>
      <c r="K251" s="1" t="str">
        <f t="shared" si="13"/>
        <v>&gt;500</v>
      </c>
      <c r="L251" s="1" t="str">
        <f t="shared" si="14"/>
        <v>41-50%</v>
      </c>
      <c r="M251">
        <v>4.7</v>
      </c>
      <c r="N251" s="4">
        <v>5935</v>
      </c>
      <c r="O251" s="12">
        <f t="shared" si="12"/>
        <v>830306500</v>
      </c>
      <c r="P251" s="11">
        <v>77990</v>
      </c>
      <c r="Q251" s="11" t="s">
        <v>13232</v>
      </c>
      <c r="R251" s="1">
        <v>8.9600000000000009</v>
      </c>
      <c r="S251">
        <v>13.22</v>
      </c>
      <c r="T251" s="4"/>
    </row>
    <row r="252" spans="1:20">
      <c r="A252" t="s">
        <v>2211</v>
      </c>
      <c r="B252" t="s">
        <v>2212</v>
      </c>
      <c r="C252" t="s">
        <v>14005</v>
      </c>
      <c r="D252" t="s">
        <v>14006</v>
      </c>
      <c r="E252" t="s">
        <v>14007</v>
      </c>
      <c r="F252" t="s">
        <v>14011</v>
      </c>
      <c r="H252" s="11">
        <v>799</v>
      </c>
      <c r="I252" s="1">
        <v>0.56000000000000005</v>
      </c>
      <c r="J252" s="1" t="str">
        <f t="shared" si="15"/>
        <v>Yes</v>
      </c>
      <c r="K252" s="1" t="str">
        <f t="shared" si="13"/>
        <v>200-500</v>
      </c>
      <c r="L252" s="1" t="str">
        <f t="shared" si="14"/>
        <v>51-60%</v>
      </c>
      <c r="M252">
        <v>3.6</v>
      </c>
      <c r="N252" s="4">
        <v>323</v>
      </c>
      <c r="O252" s="12">
        <f t="shared" si="12"/>
        <v>258077</v>
      </c>
      <c r="P252" s="11">
        <v>-170.62</v>
      </c>
      <c r="Q252" s="11">
        <v>-354.084</v>
      </c>
      <c r="R252" s="1">
        <v>-537.548</v>
      </c>
      <c r="S252">
        <v>-721.01199999999994</v>
      </c>
      <c r="T252" s="4"/>
    </row>
    <row r="253" spans="1:20">
      <c r="A253" t="s">
        <v>2221</v>
      </c>
      <c r="B253" t="s">
        <v>2222</v>
      </c>
      <c r="C253" t="s">
        <v>14005</v>
      </c>
      <c r="D253" t="s">
        <v>14006</v>
      </c>
      <c r="E253" t="s">
        <v>14007</v>
      </c>
      <c r="F253" t="s">
        <v>14011</v>
      </c>
      <c r="H253" s="11">
        <v>899</v>
      </c>
      <c r="I253" s="1">
        <v>0.44</v>
      </c>
      <c r="J253" s="1" t="str">
        <f t="shared" si="15"/>
        <v>No</v>
      </c>
      <c r="K253" s="1" t="str">
        <f t="shared" si="13"/>
        <v>200-500</v>
      </c>
      <c r="L253" s="1" t="str">
        <f t="shared" si="14"/>
        <v>41-50%</v>
      </c>
      <c r="M253">
        <v>3.7</v>
      </c>
      <c r="N253" s="4">
        <v>185</v>
      </c>
      <c r="O253" s="12">
        <f t="shared" si="12"/>
        <v>166315</v>
      </c>
      <c r="P253" s="11">
        <v>-245.58</v>
      </c>
      <c r="Q253" s="11">
        <v>-484.02600000000001</v>
      </c>
      <c r="R253" s="1">
        <v>-722.47199999999998</v>
      </c>
      <c r="S253">
        <v>-960.91800000000001</v>
      </c>
      <c r="T253" s="4"/>
    </row>
    <row r="254" spans="1:20">
      <c r="A254" t="s">
        <v>2231</v>
      </c>
      <c r="B254" t="s">
        <v>2232</v>
      </c>
      <c r="C254" t="s">
        <v>13997</v>
      </c>
      <c r="D254" t="s">
        <v>13998</v>
      </c>
      <c r="E254" t="s">
        <v>13999</v>
      </c>
      <c r="F254" t="s">
        <v>14000</v>
      </c>
      <c r="G254" t="s">
        <v>14001</v>
      </c>
      <c r="H254" s="11">
        <v>799</v>
      </c>
      <c r="I254" s="1">
        <v>0.63</v>
      </c>
      <c r="J254" s="1" t="str">
        <f t="shared" si="15"/>
        <v>Yes</v>
      </c>
      <c r="K254" s="1" t="str">
        <f t="shared" si="13"/>
        <v>200-500</v>
      </c>
      <c r="L254" s="1" t="str">
        <f t="shared" si="14"/>
        <v>61-70%</v>
      </c>
      <c r="M254">
        <v>4.2</v>
      </c>
      <c r="N254" s="4">
        <v>2117</v>
      </c>
      <c r="O254" s="12">
        <f t="shared" si="12"/>
        <v>1691483</v>
      </c>
      <c r="P254" s="11">
        <v>-144.98500000000001</v>
      </c>
      <c r="Q254" s="11">
        <v>-313.262</v>
      </c>
      <c r="R254" s="1">
        <v>-481.53899999999999</v>
      </c>
      <c r="S254">
        <v>-649.81600000000003</v>
      </c>
      <c r="T254" s="4"/>
    </row>
    <row r="255" spans="1:20">
      <c r="A255" t="s">
        <v>2241</v>
      </c>
      <c r="B255" t="s">
        <v>2242</v>
      </c>
      <c r="C255" t="s">
        <v>13997</v>
      </c>
      <c r="D255" t="s">
        <v>13998</v>
      </c>
      <c r="E255" t="s">
        <v>13999</v>
      </c>
      <c r="F255" t="s">
        <v>14000</v>
      </c>
      <c r="G255" t="s">
        <v>14001</v>
      </c>
      <c r="H255" s="11">
        <v>599</v>
      </c>
      <c r="I255" s="1">
        <v>0.7</v>
      </c>
      <c r="J255" s="1" t="str">
        <f t="shared" si="15"/>
        <v>Yes</v>
      </c>
      <c r="K255" s="1" t="str">
        <f t="shared" si="13"/>
        <v>200-500</v>
      </c>
      <c r="L255" s="1" t="str">
        <f t="shared" si="14"/>
        <v>61-70%</v>
      </c>
      <c r="M255">
        <v>4</v>
      </c>
      <c r="N255" s="4">
        <v>9378</v>
      </c>
      <c r="O255" s="12">
        <f t="shared" si="12"/>
        <v>5617422</v>
      </c>
      <c r="P255" s="11">
        <v>-86.65</v>
      </c>
      <c r="Q255" s="11">
        <v>-199.88</v>
      </c>
      <c r="R255" s="1">
        <v>-313.11</v>
      </c>
      <c r="S255">
        <v>-426.34</v>
      </c>
      <c r="T255" s="4"/>
    </row>
    <row r="256" spans="1:20">
      <c r="A256" t="s">
        <v>2246</v>
      </c>
      <c r="B256" t="s">
        <v>2247</v>
      </c>
      <c r="C256" t="s">
        <v>14005</v>
      </c>
      <c r="D256" t="s">
        <v>14006</v>
      </c>
      <c r="E256" t="s">
        <v>14007</v>
      </c>
      <c r="F256" t="s">
        <v>14013</v>
      </c>
      <c r="G256" t="s">
        <v>14014</v>
      </c>
      <c r="H256" s="11">
        <v>399</v>
      </c>
      <c r="I256" s="1">
        <v>0.76</v>
      </c>
      <c r="J256" s="1" t="str">
        <f t="shared" si="15"/>
        <v>Yes</v>
      </c>
      <c r="K256" s="1" t="str">
        <f t="shared" si="13"/>
        <v>200-500</v>
      </c>
      <c r="L256" s="1" t="str">
        <f t="shared" si="14"/>
        <v>71-80%</v>
      </c>
      <c r="M256">
        <v>3.6</v>
      </c>
      <c r="N256" s="4">
        <v>1796</v>
      </c>
      <c r="O256" s="12">
        <f t="shared" si="12"/>
        <v>716604</v>
      </c>
      <c r="P256" s="11">
        <v>-44.02</v>
      </c>
      <c r="Q256" s="11">
        <v>-111.56399999999999</v>
      </c>
      <c r="R256" s="1">
        <v>-179.108</v>
      </c>
      <c r="S256">
        <v>-246.65199999999999</v>
      </c>
      <c r="T256" s="4"/>
    </row>
    <row r="257" spans="1:20">
      <c r="A257" t="s">
        <v>2256</v>
      </c>
      <c r="B257" t="s">
        <v>2257</v>
      </c>
      <c r="C257" t="s">
        <v>14005</v>
      </c>
      <c r="D257" t="s">
        <v>14006</v>
      </c>
      <c r="E257" t="s">
        <v>14009</v>
      </c>
      <c r="F257" t="s">
        <v>14010</v>
      </c>
      <c r="H257" s="11">
        <v>85000</v>
      </c>
      <c r="I257" s="1">
        <v>0.35</v>
      </c>
      <c r="J257" s="1" t="str">
        <f t="shared" si="15"/>
        <v>No</v>
      </c>
      <c r="K257" s="1" t="str">
        <f t="shared" si="13"/>
        <v>&gt;500</v>
      </c>
      <c r="L257" s="1" t="str">
        <f t="shared" si="14"/>
        <v>31-40%</v>
      </c>
      <c r="M257">
        <v>4.3</v>
      </c>
      <c r="N257" s="4">
        <v>3587</v>
      </c>
      <c r="O257" s="12">
        <f t="shared" si="12"/>
        <v>304895000</v>
      </c>
      <c r="P257" s="11">
        <v>115010</v>
      </c>
      <c r="Q257" s="11">
        <v>145020</v>
      </c>
      <c r="R257" s="1">
        <v>8.25</v>
      </c>
      <c r="S257">
        <v>12.2</v>
      </c>
      <c r="T257" s="4"/>
    </row>
    <row r="258" spans="1:20">
      <c r="A258" t="s">
        <v>2260</v>
      </c>
      <c r="B258" t="s">
        <v>2261</v>
      </c>
      <c r="C258" t="s">
        <v>14005</v>
      </c>
      <c r="D258" t="s">
        <v>14006</v>
      </c>
      <c r="E258" t="s">
        <v>14007</v>
      </c>
      <c r="F258" t="s">
        <v>14000</v>
      </c>
      <c r="G258" t="s">
        <v>14015</v>
      </c>
      <c r="H258" s="11">
        <v>758</v>
      </c>
      <c r="I258" s="1">
        <v>0.42</v>
      </c>
      <c r="J258" s="1" t="str">
        <f t="shared" si="15"/>
        <v>No</v>
      </c>
      <c r="K258" s="1" t="str">
        <f t="shared" si="13"/>
        <v>200-500</v>
      </c>
      <c r="L258" s="1" t="str">
        <f t="shared" si="14"/>
        <v>41-50%</v>
      </c>
      <c r="M258">
        <v>4.2</v>
      </c>
      <c r="N258" s="4">
        <v>4296</v>
      </c>
      <c r="O258" s="12">
        <f t="shared" ref="O258:O321" si="16">H258*N258</f>
        <v>3256368</v>
      </c>
      <c r="P258" s="11">
        <v>-215.09</v>
      </c>
      <c r="Q258" s="11">
        <v>-421.28800000000001</v>
      </c>
      <c r="R258" s="1">
        <v>-627.48599999999999</v>
      </c>
      <c r="S258">
        <v>-833.68399999999997</v>
      </c>
      <c r="T258" s="4"/>
    </row>
    <row r="259" spans="1:20">
      <c r="A259" t="s">
        <v>2270</v>
      </c>
      <c r="B259" t="s">
        <v>2271</v>
      </c>
      <c r="C259" t="s">
        <v>13997</v>
      </c>
      <c r="D259" t="s">
        <v>13998</v>
      </c>
      <c r="E259" t="s">
        <v>13999</v>
      </c>
      <c r="F259" t="s">
        <v>14000</v>
      </c>
      <c r="G259" t="s">
        <v>14001</v>
      </c>
      <c r="H259" s="11">
        <v>999</v>
      </c>
      <c r="I259" s="1">
        <v>0.7</v>
      </c>
      <c r="J259" s="1" t="str">
        <f t="shared" si="15"/>
        <v>Yes</v>
      </c>
      <c r="K259" s="1" t="str">
        <f t="shared" ref="K259:K322" si="17">IF(P259&lt;=500,"200-500","&gt;500")</f>
        <v>200-500</v>
      </c>
      <c r="L259" s="1" t="str">
        <f t="shared" ref="L259:L322" si="18">IF(I259&lt;=10%, "0-10%",IF(I259&lt;=20%, "11-20%",IF(I259&lt;=30%, "21-30%",IF(I259&lt;=40%,"31-40%",IF(I259&lt;=50%,"41-50%",IF(I259&lt;=60%,"51-60%",IF(I259&lt;=70%,"61-70%",IF(I259&lt;=80%,"71-80%",IF(I259&lt;=90%,"81-90%",IF(I259&lt;=100%,"91-100%"))))))))))</f>
        <v>61-70%</v>
      </c>
      <c r="M259">
        <v>4.3</v>
      </c>
      <c r="N259" s="4">
        <v>2651</v>
      </c>
      <c r="O259" s="12">
        <f t="shared" si="16"/>
        <v>2648349</v>
      </c>
      <c r="P259" s="11">
        <v>-144.85</v>
      </c>
      <c r="Q259" s="11">
        <v>-333.09</v>
      </c>
      <c r="R259" s="1">
        <v>-521.33000000000004</v>
      </c>
      <c r="S259">
        <v>-709.57</v>
      </c>
      <c r="T259" s="4"/>
    </row>
    <row r="260" spans="1:20">
      <c r="A260" t="s">
        <v>2274</v>
      </c>
      <c r="B260" t="s">
        <v>2275</v>
      </c>
      <c r="C260" t="s">
        <v>13997</v>
      </c>
      <c r="D260" t="s">
        <v>13998</v>
      </c>
      <c r="E260" t="s">
        <v>13999</v>
      </c>
      <c r="F260" t="s">
        <v>14000</v>
      </c>
      <c r="G260" t="s">
        <v>14001</v>
      </c>
      <c r="H260" s="11">
        <v>799</v>
      </c>
      <c r="I260" s="1">
        <v>0.63</v>
      </c>
      <c r="J260" s="1" t="str">
        <f t="shared" ref="J260:J323" si="19">IF( I260&gt;50%, "Yes", "No")</f>
        <v>Yes</v>
      </c>
      <c r="K260" s="1" t="str">
        <f t="shared" si="17"/>
        <v>200-500</v>
      </c>
      <c r="L260" s="1" t="str">
        <f t="shared" si="18"/>
        <v>61-70%</v>
      </c>
      <c r="M260">
        <v>4.2</v>
      </c>
      <c r="N260" s="4">
        <v>94363</v>
      </c>
      <c r="O260" s="12">
        <f t="shared" si="16"/>
        <v>75396037</v>
      </c>
      <c r="P260" s="11">
        <v>-144.98500000000001</v>
      </c>
      <c r="Q260" s="11">
        <v>-313.262</v>
      </c>
      <c r="R260" s="1">
        <v>-481.53899999999999</v>
      </c>
      <c r="S260">
        <v>-649.81600000000003</v>
      </c>
      <c r="T260" s="4"/>
    </row>
    <row r="261" spans="1:20">
      <c r="A261" t="s">
        <v>2279</v>
      </c>
      <c r="B261" t="s">
        <v>2280</v>
      </c>
      <c r="C261" t="s">
        <v>13997</v>
      </c>
      <c r="D261" t="s">
        <v>13998</v>
      </c>
      <c r="E261" t="s">
        <v>13999</v>
      </c>
      <c r="F261" t="s">
        <v>14000</v>
      </c>
      <c r="G261" t="s">
        <v>14001</v>
      </c>
      <c r="H261" s="11">
        <v>1999</v>
      </c>
      <c r="I261" s="1">
        <v>0.61</v>
      </c>
      <c r="J261" s="1" t="str">
        <f t="shared" si="19"/>
        <v>Yes</v>
      </c>
      <c r="K261" s="1" t="str">
        <f t="shared" si="17"/>
        <v>&gt;500</v>
      </c>
      <c r="L261" s="1" t="str">
        <f t="shared" si="18"/>
        <v>61-70%</v>
      </c>
      <c r="M261">
        <v>4.2</v>
      </c>
      <c r="N261" s="4">
        <v>34540</v>
      </c>
      <c r="O261" s="12">
        <f t="shared" si="16"/>
        <v>69045460</v>
      </c>
      <c r="P261" s="11">
        <v>3209</v>
      </c>
      <c r="Q261" s="11">
        <v>4419</v>
      </c>
      <c r="R261" s="1">
        <v>7.79</v>
      </c>
      <c r="S261">
        <v>11.38</v>
      </c>
      <c r="T261" s="4"/>
    </row>
    <row r="262" spans="1:20">
      <c r="A262" t="s">
        <v>2289</v>
      </c>
      <c r="B262" t="s">
        <v>2290</v>
      </c>
      <c r="C262" t="s">
        <v>14005</v>
      </c>
      <c r="D262" t="s">
        <v>14006</v>
      </c>
      <c r="E262" t="s">
        <v>14007</v>
      </c>
      <c r="F262" t="s">
        <v>14000</v>
      </c>
      <c r="G262" t="s">
        <v>14008</v>
      </c>
      <c r="H262" s="11">
        <v>700</v>
      </c>
      <c r="I262" s="1">
        <v>0.56999999999999995</v>
      </c>
      <c r="J262" s="1" t="str">
        <f t="shared" si="19"/>
        <v>Yes</v>
      </c>
      <c r="K262" s="1" t="str">
        <f t="shared" si="17"/>
        <v>200-500</v>
      </c>
      <c r="L262" s="1" t="str">
        <f t="shared" si="18"/>
        <v>51-60%</v>
      </c>
      <c r="M262">
        <v>4.4000000000000004</v>
      </c>
      <c r="N262" s="4">
        <v>8714</v>
      </c>
      <c r="O262" s="12">
        <f t="shared" si="16"/>
        <v>6099800</v>
      </c>
      <c r="P262" s="11">
        <v>-144.815</v>
      </c>
      <c r="Q262" s="11">
        <v>-303.13799999999998</v>
      </c>
      <c r="R262" s="1">
        <v>-461.46100000000001</v>
      </c>
      <c r="S262">
        <v>-619.78399999999999</v>
      </c>
      <c r="T262" s="4"/>
    </row>
    <row r="263" spans="1:20">
      <c r="A263" t="s">
        <v>2299</v>
      </c>
      <c r="B263" t="s">
        <v>2300</v>
      </c>
      <c r="C263" t="s">
        <v>13997</v>
      </c>
      <c r="D263" t="s">
        <v>13998</v>
      </c>
      <c r="E263" t="s">
        <v>13999</v>
      </c>
      <c r="F263" t="s">
        <v>14000</v>
      </c>
      <c r="G263" t="s">
        <v>14001</v>
      </c>
      <c r="H263" s="11">
        <v>1099</v>
      </c>
      <c r="I263" s="1">
        <v>0.7</v>
      </c>
      <c r="J263" s="1" t="str">
        <f t="shared" si="19"/>
        <v>Yes</v>
      </c>
      <c r="K263" s="1" t="str">
        <f t="shared" si="17"/>
        <v>&gt;500</v>
      </c>
      <c r="L263" s="1" t="str">
        <f t="shared" si="18"/>
        <v>61-70%</v>
      </c>
      <c r="M263">
        <v>4.2</v>
      </c>
      <c r="N263" s="4">
        <v>10576</v>
      </c>
      <c r="O263" s="12">
        <f t="shared" si="16"/>
        <v>11623024</v>
      </c>
      <c r="P263" s="11">
        <v>1873</v>
      </c>
      <c r="Q263" s="11">
        <v>2647</v>
      </c>
      <c r="R263" s="1">
        <v>7.7</v>
      </c>
      <c r="S263">
        <v>11.2</v>
      </c>
      <c r="T263" s="4"/>
    </row>
    <row r="264" spans="1:20">
      <c r="A264" t="s">
        <v>2304</v>
      </c>
      <c r="B264" t="s">
        <v>2305</v>
      </c>
      <c r="C264" t="s">
        <v>13997</v>
      </c>
      <c r="D264" t="s">
        <v>13998</v>
      </c>
      <c r="E264" t="s">
        <v>13999</v>
      </c>
      <c r="F264" t="s">
        <v>14000</v>
      </c>
      <c r="G264" t="s">
        <v>14001</v>
      </c>
      <c r="H264" s="11">
        <v>1999</v>
      </c>
      <c r="I264" s="1">
        <v>0.35</v>
      </c>
      <c r="J264" s="1" t="str">
        <f t="shared" si="19"/>
        <v>No</v>
      </c>
      <c r="K264" s="1" t="str">
        <f t="shared" si="17"/>
        <v>&gt;500</v>
      </c>
      <c r="L264" s="1" t="str">
        <f t="shared" si="18"/>
        <v>31-40%</v>
      </c>
      <c r="M264">
        <v>4.4000000000000004</v>
      </c>
      <c r="N264" s="4">
        <v>7318</v>
      </c>
      <c r="O264" s="12">
        <f t="shared" si="16"/>
        <v>14628682</v>
      </c>
      <c r="P264" s="11">
        <v>2699</v>
      </c>
      <c r="Q264" s="11">
        <v>3399</v>
      </c>
      <c r="R264" s="1">
        <v>8.4499999999999993</v>
      </c>
      <c r="S264">
        <v>12.5</v>
      </c>
      <c r="T264" s="4"/>
    </row>
    <row r="265" spans="1:20">
      <c r="A265" t="s">
        <v>2309</v>
      </c>
      <c r="B265" t="s">
        <v>2310</v>
      </c>
      <c r="C265" t="s">
        <v>14005</v>
      </c>
      <c r="D265" t="s">
        <v>14006</v>
      </c>
      <c r="E265" t="s">
        <v>14007</v>
      </c>
      <c r="F265" t="s">
        <v>14011</v>
      </c>
      <c r="H265" s="11">
        <v>1999</v>
      </c>
      <c r="I265" s="1">
        <v>0.6</v>
      </c>
      <c r="J265" s="1" t="str">
        <f t="shared" si="19"/>
        <v>Yes</v>
      </c>
      <c r="K265" s="1" t="str">
        <f t="shared" si="17"/>
        <v>&gt;500</v>
      </c>
      <c r="L265" s="1" t="str">
        <f t="shared" si="18"/>
        <v>51-60%</v>
      </c>
      <c r="M265">
        <v>3</v>
      </c>
      <c r="N265" s="4">
        <v>103</v>
      </c>
      <c r="O265" s="12">
        <f t="shared" si="16"/>
        <v>205897</v>
      </c>
      <c r="P265" s="11">
        <v>3208</v>
      </c>
      <c r="Q265" s="11">
        <v>4417</v>
      </c>
      <c r="R265" s="1">
        <v>5.4</v>
      </c>
      <c r="S265">
        <v>7.8</v>
      </c>
      <c r="T265" s="4"/>
    </row>
    <row r="266" spans="1:20">
      <c r="A266" t="s">
        <v>2319</v>
      </c>
      <c r="B266" t="s">
        <v>2320</v>
      </c>
      <c r="C266" t="s">
        <v>14005</v>
      </c>
      <c r="D266" t="s">
        <v>14016</v>
      </c>
      <c r="E266" t="s">
        <v>14026</v>
      </c>
      <c r="F266" t="s">
        <v>14027</v>
      </c>
      <c r="H266" s="11">
        <v>4699</v>
      </c>
      <c r="I266" s="1">
        <v>0</v>
      </c>
      <c r="J266" s="1" t="str">
        <f t="shared" si="19"/>
        <v>No</v>
      </c>
      <c r="K266" s="1" t="str">
        <f t="shared" si="17"/>
        <v>&gt;500</v>
      </c>
      <c r="L266" s="1" t="str">
        <f t="shared" si="18"/>
        <v>0-10%</v>
      </c>
      <c r="M266">
        <v>4.5</v>
      </c>
      <c r="N266" s="4">
        <v>224</v>
      </c>
      <c r="O266" s="12">
        <f t="shared" si="16"/>
        <v>1052576</v>
      </c>
      <c r="P266" s="11">
        <v>4699</v>
      </c>
      <c r="Q266" s="11">
        <v>4699</v>
      </c>
      <c r="R266" s="1">
        <v>9</v>
      </c>
      <c r="S266">
        <v>13.5</v>
      </c>
      <c r="T266" s="4"/>
    </row>
    <row r="267" spans="1:20">
      <c r="A267" t="s">
        <v>2330</v>
      </c>
      <c r="B267" t="s">
        <v>2331</v>
      </c>
      <c r="C267" t="s">
        <v>14005</v>
      </c>
      <c r="D267" t="s">
        <v>14006</v>
      </c>
      <c r="E267" t="s">
        <v>14009</v>
      </c>
      <c r="F267" t="s">
        <v>14010</v>
      </c>
      <c r="H267" s="11">
        <v>24990</v>
      </c>
      <c r="I267" s="1">
        <v>0.24</v>
      </c>
      <c r="J267" s="1" t="str">
        <f t="shared" si="19"/>
        <v>No</v>
      </c>
      <c r="K267" s="1" t="str">
        <f t="shared" si="17"/>
        <v>&gt;500</v>
      </c>
      <c r="L267" s="1" t="str">
        <f t="shared" si="18"/>
        <v>21-30%</v>
      </c>
      <c r="M267">
        <v>4.3</v>
      </c>
      <c r="N267" s="4">
        <v>4702</v>
      </c>
      <c r="O267" s="12">
        <f t="shared" si="16"/>
        <v>117502980</v>
      </c>
      <c r="P267" s="11">
        <v>30981</v>
      </c>
      <c r="Q267" s="11">
        <v>36972</v>
      </c>
      <c r="R267" s="1">
        <v>8.36</v>
      </c>
      <c r="S267">
        <v>12.42</v>
      </c>
      <c r="T267" s="4"/>
    </row>
    <row r="268" spans="1:20">
      <c r="A268" t="s">
        <v>2335</v>
      </c>
      <c r="B268" t="s">
        <v>2336</v>
      </c>
      <c r="C268" t="s">
        <v>13997</v>
      </c>
      <c r="D268" t="s">
        <v>13998</v>
      </c>
      <c r="E268" t="s">
        <v>13999</v>
      </c>
      <c r="F268" t="s">
        <v>14000</v>
      </c>
      <c r="G268" t="s">
        <v>14001</v>
      </c>
      <c r="H268" s="11">
        <v>999</v>
      </c>
      <c r="I268" s="1">
        <v>0.8</v>
      </c>
      <c r="J268" s="1" t="str">
        <f t="shared" si="19"/>
        <v>Yes</v>
      </c>
      <c r="K268" s="1" t="str">
        <f t="shared" si="17"/>
        <v>200-500</v>
      </c>
      <c r="L268" s="1" t="str">
        <f t="shared" si="18"/>
        <v>71-80%</v>
      </c>
      <c r="M268">
        <v>4.2</v>
      </c>
      <c r="N268" s="4">
        <v>85</v>
      </c>
      <c r="O268" s="12">
        <f t="shared" si="16"/>
        <v>84915</v>
      </c>
      <c r="P268" s="11">
        <v>-94.899999999999906</v>
      </c>
      <c r="Q268" s="11">
        <v>-253.16</v>
      </c>
      <c r="R268" s="1">
        <v>-411.42</v>
      </c>
      <c r="S268">
        <v>-569.67999999999995</v>
      </c>
      <c r="T268" s="4"/>
    </row>
    <row r="269" spans="1:20">
      <c r="A269" t="s">
        <v>2345</v>
      </c>
      <c r="B269" t="s">
        <v>2346</v>
      </c>
      <c r="C269" t="s">
        <v>14005</v>
      </c>
      <c r="D269" t="s">
        <v>14006</v>
      </c>
      <c r="E269" t="s">
        <v>14007</v>
      </c>
      <c r="F269" t="s">
        <v>14000</v>
      </c>
      <c r="G269" t="s">
        <v>14008</v>
      </c>
      <c r="H269" s="11">
        <v>650</v>
      </c>
      <c r="I269" s="1">
        <v>0.59</v>
      </c>
      <c r="J269" s="1" t="str">
        <f t="shared" si="19"/>
        <v>Yes</v>
      </c>
      <c r="K269" s="1" t="str">
        <f t="shared" si="17"/>
        <v>200-500</v>
      </c>
      <c r="L269" s="1" t="str">
        <f t="shared" si="18"/>
        <v>51-60%</v>
      </c>
      <c r="M269">
        <v>4.4000000000000004</v>
      </c>
      <c r="N269" s="4">
        <v>35877</v>
      </c>
      <c r="O269" s="12">
        <f t="shared" si="16"/>
        <v>23320050</v>
      </c>
      <c r="P269" s="11">
        <v>-129.80500000000001</v>
      </c>
      <c r="Q269" s="11">
        <v>-274.12599999999998</v>
      </c>
      <c r="R269" s="1">
        <v>-418.447</v>
      </c>
      <c r="S269">
        <v>-562.76800000000003</v>
      </c>
      <c r="T269" s="4"/>
    </row>
    <row r="270" spans="1:20">
      <c r="A270" t="s">
        <v>2355</v>
      </c>
      <c r="B270" t="s">
        <v>2356</v>
      </c>
      <c r="C270" t="s">
        <v>14005</v>
      </c>
      <c r="D270" t="s">
        <v>14006</v>
      </c>
      <c r="E270" t="s">
        <v>14028</v>
      </c>
      <c r="H270" s="11">
        <v>3100</v>
      </c>
      <c r="I270" s="1">
        <v>0.36</v>
      </c>
      <c r="J270" s="1" t="str">
        <f t="shared" si="19"/>
        <v>No</v>
      </c>
      <c r="K270" s="1" t="str">
        <f t="shared" si="17"/>
        <v>&gt;500</v>
      </c>
      <c r="L270" s="1" t="str">
        <f t="shared" si="18"/>
        <v>31-40%</v>
      </c>
      <c r="M270">
        <v>4</v>
      </c>
      <c r="N270" s="4">
        <v>897</v>
      </c>
      <c r="O270" s="12">
        <f t="shared" si="16"/>
        <v>2780700</v>
      </c>
      <c r="P270" s="11">
        <v>4210</v>
      </c>
      <c r="Q270" s="11">
        <v>5320</v>
      </c>
      <c r="R270" s="1">
        <v>7.64</v>
      </c>
      <c r="S270">
        <v>11.28</v>
      </c>
      <c r="T270" s="4"/>
    </row>
    <row r="271" spans="1:20">
      <c r="A271" t="s">
        <v>2366</v>
      </c>
      <c r="B271" t="s">
        <v>2367</v>
      </c>
      <c r="C271" t="s">
        <v>14005</v>
      </c>
      <c r="D271" t="s">
        <v>14016</v>
      </c>
      <c r="E271" t="s">
        <v>14029</v>
      </c>
      <c r="F271" t="s">
        <v>14030</v>
      </c>
      <c r="H271" s="11">
        <v>3999</v>
      </c>
      <c r="I271" s="1">
        <v>0.43</v>
      </c>
      <c r="J271" s="1" t="str">
        <f t="shared" si="19"/>
        <v>No</v>
      </c>
      <c r="K271" s="1" t="str">
        <f t="shared" si="17"/>
        <v>&gt;500</v>
      </c>
      <c r="L271" s="1" t="str">
        <f t="shared" si="18"/>
        <v>41-50%</v>
      </c>
      <c r="M271">
        <v>3.8</v>
      </c>
      <c r="N271" s="4">
        <v>282</v>
      </c>
      <c r="O271" s="12">
        <f t="shared" si="16"/>
        <v>1127718</v>
      </c>
      <c r="P271" s="11">
        <v>5699</v>
      </c>
      <c r="Q271" s="11">
        <v>7399</v>
      </c>
      <c r="R271" s="1">
        <v>7.17</v>
      </c>
      <c r="S271">
        <v>10.54</v>
      </c>
      <c r="T271" s="4"/>
    </row>
    <row r="272" spans="1:20">
      <c r="A272" t="s">
        <v>2377</v>
      </c>
      <c r="B272" t="s">
        <v>2378</v>
      </c>
      <c r="C272" t="s">
        <v>14005</v>
      </c>
      <c r="D272" t="s">
        <v>14006</v>
      </c>
      <c r="E272" t="s">
        <v>14009</v>
      </c>
      <c r="F272" t="s">
        <v>14010</v>
      </c>
      <c r="H272" s="11">
        <v>49990</v>
      </c>
      <c r="I272" s="1">
        <v>0.28000000000000003</v>
      </c>
      <c r="J272" s="1" t="str">
        <f t="shared" si="19"/>
        <v>No</v>
      </c>
      <c r="K272" s="1" t="str">
        <f t="shared" si="17"/>
        <v>&gt;500</v>
      </c>
      <c r="L272" s="1" t="str">
        <f t="shared" si="18"/>
        <v>21-30%</v>
      </c>
      <c r="M272">
        <v>4.3</v>
      </c>
      <c r="N272" s="4">
        <v>1611</v>
      </c>
      <c r="O272" s="12">
        <f t="shared" si="16"/>
        <v>80533890</v>
      </c>
      <c r="P272" s="11">
        <v>63981</v>
      </c>
      <c r="Q272" s="11">
        <v>77972</v>
      </c>
      <c r="R272" s="1">
        <v>8.32</v>
      </c>
      <c r="S272">
        <v>12.34</v>
      </c>
      <c r="T272" s="4"/>
    </row>
    <row r="273" spans="1:20">
      <c r="A273" t="s">
        <v>2382</v>
      </c>
      <c r="B273" t="s">
        <v>2383</v>
      </c>
      <c r="C273" t="s">
        <v>14005</v>
      </c>
      <c r="D273" t="s">
        <v>14006</v>
      </c>
      <c r="E273" t="s">
        <v>14007</v>
      </c>
      <c r="F273" t="s">
        <v>14011</v>
      </c>
      <c r="H273" s="11">
        <v>999</v>
      </c>
      <c r="I273" s="1">
        <v>0.65</v>
      </c>
      <c r="J273" s="1" t="str">
        <f t="shared" si="19"/>
        <v>Yes</v>
      </c>
      <c r="K273" s="1" t="str">
        <f t="shared" si="17"/>
        <v>200-500</v>
      </c>
      <c r="L273" s="1" t="str">
        <f t="shared" si="18"/>
        <v>61-70%</v>
      </c>
      <c r="M273">
        <v>4.2</v>
      </c>
      <c r="N273" s="4">
        <v>513</v>
      </c>
      <c r="O273" s="12">
        <f t="shared" si="16"/>
        <v>512487</v>
      </c>
      <c r="P273" s="11">
        <v>-169.97499999999999</v>
      </c>
      <c r="Q273" s="11">
        <v>-373.25</v>
      </c>
      <c r="R273" s="1">
        <v>-576.52499999999998</v>
      </c>
      <c r="S273">
        <v>-779.8</v>
      </c>
      <c r="T273" s="4"/>
    </row>
    <row r="274" spans="1:20">
      <c r="A274" t="s">
        <v>2392</v>
      </c>
      <c r="B274" t="s">
        <v>2393</v>
      </c>
      <c r="C274" t="s">
        <v>13997</v>
      </c>
      <c r="D274" t="s">
        <v>13998</v>
      </c>
      <c r="E274" t="s">
        <v>13999</v>
      </c>
      <c r="F274" t="s">
        <v>14000</v>
      </c>
      <c r="G274" t="s">
        <v>14001</v>
      </c>
      <c r="H274" s="11">
        <v>1499</v>
      </c>
      <c r="I274" s="1">
        <v>0.52</v>
      </c>
      <c r="J274" s="1" t="str">
        <f t="shared" si="19"/>
        <v>Yes</v>
      </c>
      <c r="K274" s="1" t="str">
        <f t="shared" si="17"/>
        <v>&gt;500</v>
      </c>
      <c r="L274" s="1" t="str">
        <f t="shared" si="18"/>
        <v>51-60%</v>
      </c>
      <c r="M274">
        <v>4.0999999999999996</v>
      </c>
      <c r="N274" s="4">
        <v>1045</v>
      </c>
      <c r="O274" s="12">
        <f t="shared" si="16"/>
        <v>1566455</v>
      </c>
      <c r="P274" s="11">
        <v>2279</v>
      </c>
      <c r="Q274" s="11">
        <v>3059</v>
      </c>
      <c r="R274" s="1">
        <v>7.68</v>
      </c>
      <c r="S274">
        <v>11.26</v>
      </c>
      <c r="T274" s="4"/>
    </row>
    <row r="275" spans="1:20">
      <c r="A275" t="s">
        <v>2397</v>
      </c>
      <c r="B275" t="s">
        <v>2398</v>
      </c>
      <c r="C275" t="s">
        <v>14005</v>
      </c>
      <c r="D275" t="s">
        <v>14006</v>
      </c>
      <c r="E275" t="s">
        <v>14009</v>
      </c>
      <c r="F275" t="s">
        <v>14010</v>
      </c>
      <c r="H275" s="11">
        <v>18999</v>
      </c>
      <c r="I275" s="1">
        <v>0.53</v>
      </c>
      <c r="J275" s="1" t="str">
        <f t="shared" si="19"/>
        <v>Yes</v>
      </c>
      <c r="K275" s="1" t="str">
        <f t="shared" si="17"/>
        <v>&gt;500</v>
      </c>
      <c r="L275" s="1" t="str">
        <f t="shared" si="18"/>
        <v>51-60%</v>
      </c>
      <c r="M275">
        <v>4</v>
      </c>
      <c r="N275" s="4">
        <v>6347</v>
      </c>
      <c r="O275" s="12">
        <f t="shared" si="16"/>
        <v>120586653</v>
      </c>
      <c r="P275" s="11">
        <v>28999</v>
      </c>
      <c r="Q275" s="11">
        <v>38999</v>
      </c>
      <c r="R275" s="1">
        <v>7.47</v>
      </c>
      <c r="S275">
        <v>10.94</v>
      </c>
      <c r="T275" s="4"/>
    </row>
    <row r="276" spans="1:20">
      <c r="A276" t="s">
        <v>2407</v>
      </c>
      <c r="B276" t="s">
        <v>2408</v>
      </c>
      <c r="C276" t="s">
        <v>14005</v>
      </c>
      <c r="D276" t="s">
        <v>14006</v>
      </c>
      <c r="E276" t="s">
        <v>14022</v>
      </c>
      <c r="F276" t="s">
        <v>14023</v>
      </c>
      <c r="H276" s="11">
        <v>2299</v>
      </c>
      <c r="I276" s="1">
        <v>0.6</v>
      </c>
      <c r="J276" s="1" t="str">
        <f t="shared" si="19"/>
        <v>Yes</v>
      </c>
      <c r="K276" s="1" t="str">
        <f t="shared" si="17"/>
        <v>&gt;500</v>
      </c>
      <c r="L276" s="1" t="str">
        <f t="shared" si="18"/>
        <v>51-60%</v>
      </c>
      <c r="M276">
        <v>4.2</v>
      </c>
      <c r="N276" s="4">
        <v>3300</v>
      </c>
      <c r="O276" s="12">
        <f t="shared" si="16"/>
        <v>7586700</v>
      </c>
      <c r="P276" s="11">
        <v>3681</v>
      </c>
      <c r="Q276" s="11">
        <v>5063</v>
      </c>
      <c r="R276" s="1">
        <v>7.8</v>
      </c>
      <c r="S276">
        <v>11.4</v>
      </c>
      <c r="T276" s="4"/>
    </row>
    <row r="277" spans="1:20">
      <c r="A277" t="s">
        <v>2417</v>
      </c>
      <c r="B277" t="s">
        <v>2418</v>
      </c>
      <c r="C277" t="s">
        <v>14005</v>
      </c>
      <c r="D277" t="s">
        <v>14006</v>
      </c>
      <c r="E277" t="s">
        <v>14007</v>
      </c>
      <c r="F277" t="s">
        <v>14011</v>
      </c>
      <c r="H277" s="11">
        <v>999</v>
      </c>
      <c r="I277" s="1">
        <v>0.6</v>
      </c>
      <c r="J277" s="1" t="str">
        <f t="shared" si="19"/>
        <v>Yes</v>
      </c>
      <c r="K277" s="1" t="str">
        <f t="shared" si="17"/>
        <v>200-500</v>
      </c>
      <c r="L277" s="1" t="str">
        <f t="shared" si="18"/>
        <v>51-60%</v>
      </c>
      <c r="M277">
        <v>3.3</v>
      </c>
      <c r="N277" s="4">
        <v>23</v>
      </c>
      <c r="O277" s="12">
        <f t="shared" si="16"/>
        <v>22977</v>
      </c>
      <c r="P277" s="11">
        <v>-195.9</v>
      </c>
      <c r="Q277" s="11">
        <v>-414.45</v>
      </c>
      <c r="R277" s="1">
        <v>-633</v>
      </c>
      <c r="S277">
        <v>-851.55</v>
      </c>
      <c r="T277" s="4"/>
    </row>
    <row r="278" spans="1:20">
      <c r="A278" t="s">
        <v>2427</v>
      </c>
      <c r="B278" t="s">
        <v>2428</v>
      </c>
      <c r="C278" t="s">
        <v>14005</v>
      </c>
      <c r="D278" t="s">
        <v>14006</v>
      </c>
      <c r="E278" t="s">
        <v>14009</v>
      </c>
      <c r="F278" t="s">
        <v>14010</v>
      </c>
      <c r="H278" s="11">
        <v>69900</v>
      </c>
      <c r="I278" s="1">
        <v>0.34</v>
      </c>
      <c r="J278" s="1" t="str">
        <f t="shared" si="19"/>
        <v>No</v>
      </c>
      <c r="K278" s="1" t="str">
        <f t="shared" si="17"/>
        <v>&gt;500</v>
      </c>
      <c r="L278" s="1" t="str">
        <f t="shared" si="18"/>
        <v>31-40%</v>
      </c>
      <c r="M278">
        <v>4.3</v>
      </c>
      <c r="N278" s="4">
        <v>7109</v>
      </c>
      <c r="O278" s="12">
        <f t="shared" si="16"/>
        <v>496919100</v>
      </c>
      <c r="P278" s="11">
        <v>93801</v>
      </c>
      <c r="Q278" s="11">
        <v>117702</v>
      </c>
      <c r="R278" s="1">
        <v>8.26</v>
      </c>
      <c r="S278">
        <v>12.22</v>
      </c>
      <c r="T278" s="4"/>
    </row>
    <row r="279" spans="1:20">
      <c r="A279" t="s">
        <v>2432</v>
      </c>
      <c r="B279" t="s">
        <v>2433</v>
      </c>
      <c r="C279" t="s">
        <v>13997</v>
      </c>
      <c r="D279" t="s">
        <v>13998</v>
      </c>
      <c r="E279" t="s">
        <v>13999</v>
      </c>
      <c r="F279" t="s">
        <v>14000</v>
      </c>
      <c r="G279" t="s">
        <v>14001</v>
      </c>
      <c r="H279" s="11">
        <v>299</v>
      </c>
      <c r="I279" s="1">
        <v>0.6</v>
      </c>
      <c r="J279" s="1" t="str">
        <f t="shared" si="19"/>
        <v>Yes</v>
      </c>
      <c r="K279" s="1" t="str">
        <f t="shared" si="17"/>
        <v>200-500</v>
      </c>
      <c r="L279" s="1" t="str">
        <f t="shared" si="18"/>
        <v>51-60%</v>
      </c>
      <c r="M279">
        <v>3.8</v>
      </c>
      <c r="N279" s="4">
        <v>51</v>
      </c>
      <c r="O279" s="12">
        <f t="shared" si="16"/>
        <v>15249</v>
      </c>
      <c r="P279" s="11">
        <v>-55.4</v>
      </c>
      <c r="Q279" s="11">
        <v>-119.8</v>
      </c>
      <c r="R279" s="1">
        <v>-184.2</v>
      </c>
      <c r="S279">
        <v>-248.6</v>
      </c>
      <c r="T279" s="4"/>
    </row>
    <row r="280" spans="1:20">
      <c r="A280" t="s">
        <v>2442</v>
      </c>
      <c r="B280" t="s">
        <v>2443</v>
      </c>
      <c r="C280" t="s">
        <v>14005</v>
      </c>
      <c r="D280" t="s">
        <v>14006</v>
      </c>
      <c r="E280" t="s">
        <v>14009</v>
      </c>
      <c r="F280" t="s">
        <v>14010</v>
      </c>
      <c r="H280" s="11">
        <v>29999</v>
      </c>
      <c r="I280" s="1">
        <v>0.27</v>
      </c>
      <c r="J280" s="1" t="str">
        <f t="shared" si="19"/>
        <v>No</v>
      </c>
      <c r="K280" s="1" t="str">
        <f t="shared" si="17"/>
        <v>&gt;500</v>
      </c>
      <c r="L280" s="1" t="str">
        <f t="shared" si="18"/>
        <v>21-30%</v>
      </c>
      <c r="M280">
        <v>4.2</v>
      </c>
      <c r="N280" s="4">
        <v>32840</v>
      </c>
      <c r="O280" s="12">
        <f t="shared" si="16"/>
        <v>985167160</v>
      </c>
      <c r="P280" s="11">
        <v>37999</v>
      </c>
      <c r="Q280" s="11">
        <v>45999</v>
      </c>
      <c r="R280" s="1">
        <v>8.1300000000000008</v>
      </c>
      <c r="S280">
        <v>12.06</v>
      </c>
      <c r="T280" s="4"/>
    </row>
    <row r="281" spans="1:20">
      <c r="A281" t="s">
        <v>2447</v>
      </c>
      <c r="B281" t="s">
        <v>2448</v>
      </c>
      <c r="C281" t="s">
        <v>14005</v>
      </c>
      <c r="D281" t="s">
        <v>14006</v>
      </c>
      <c r="E281" t="s">
        <v>14007</v>
      </c>
      <c r="F281" t="s">
        <v>14011</v>
      </c>
      <c r="H281" s="11">
        <v>599</v>
      </c>
      <c r="I281" s="1">
        <v>0.5</v>
      </c>
      <c r="J281" s="1" t="str">
        <f t="shared" si="19"/>
        <v>No</v>
      </c>
      <c r="K281" s="1" t="str">
        <f t="shared" si="17"/>
        <v>200-500</v>
      </c>
      <c r="L281" s="1" t="str">
        <f t="shared" si="18"/>
        <v>41-50%</v>
      </c>
      <c r="M281">
        <v>3.7</v>
      </c>
      <c r="N281" s="4">
        <v>708</v>
      </c>
      <c r="O281" s="12">
        <f t="shared" si="16"/>
        <v>424092</v>
      </c>
      <c r="P281" s="11">
        <v>-145.55000000000001</v>
      </c>
      <c r="Q281" s="11">
        <v>-293.99</v>
      </c>
      <c r="R281" s="1">
        <v>-442.43000000000097</v>
      </c>
      <c r="S281">
        <v>-590.87</v>
      </c>
      <c r="T281" s="4"/>
    </row>
    <row r="282" spans="1:20">
      <c r="A282" t="s">
        <v>2457</v>
      </c>
      <c r="B282" t="s">
        <v>2458</v>
      </c>
      <c r="C282" t="s">
        <v>14005</v>
      </c>
      <c r="D282" t="s">
        <v>14006</v>
      </c>
      <c r="E282" t="s">
        <v>14009</v>
      </c>
      <c r="F282" t="s">
        <v>14010</v>
      </c>
      <c r="H282" s="11">
        <v>34990</v>
      </c>
      <c r="I282" s="1">
        <v>0.37</v>
      </c>
      <c r="J282" s="1" t="str">
        <f t="shared" si="19"/>
        <v>No</v>
      </c>
      <c r="K282" s="1" t="str">
        <f t="shared" si="17"/>
        <v>&gt;500</v>
      </c>
      <c r="L282" s="1" t="str">
        <f t="shared" si="18"/>
        <v>31-40%</v>
      </c>
      <c r="M282">
        <v>4.3</v>
      </c>
      <c r="N282" s="4">
        <v>1657</v>
      </c>
      <c r="O282" s="12">
        <f t="shared" si="16"/>
        <v>57978430</v>
      </c>
      <c r="P282" s="11">
        <v>47990</v>
      </c>
      <c r="Q282" s="11">
        <v>60990</v>
      </c>
      <c r="R282" s="1">
        <v>8.23</v>
      </c>
      <c r="S282">
        <v>12.16</v>
      </c>
      <c r="T282" s="4"/>
    </row>
    <row r="283" spans="1:20">
      <c r="A283" t="s">
        <v>2467</v>
      </c>
      <c r="B283" t="s">
        <v>2468</v>
      </c>
      <c r="C283" t="s">
        <v>13997</v>
      </c>
      <c r="D283" t="s">
        <v>13998</v>
      </c>
      <c r="E283" t="s">
        <v>13999</v>
      </c>
      <c r="F283" t="s">
        <v>14000</v>
      </c>
      <c r="G283" t="s">
        <v>14001</v>
      </c>
      <c r="H283" s="11">
        <v>670</v>
      </c>
      <c r="I283" s="1">
        <v>0.38</v>
      </c>
      <c r="J283" s="1" t="str">
        <f t="shared" si="19"/>
        <v>No</v>
      </c>
      <c r="K283" s="1" t="str">
        <f t="shared" si="17"/>
        <v>200-500</v>
      </c>
      <c r="L283" s="1" t="str">
        <f t="shared" si="18"/>
        <v>31-40%</v>
      </c>
      <c r="M283">
        <v>3.9</v>
      </c>
      <c r="N283" s="4">
        <v>523</v>
      </c>
      <c r="O283" s="12">
        <f t="shared" si="16"/>
        <v>350410</v>
      </c>
      <c r="P283" s="11">
        <v>-204.63</v>
      </c>
      <c r="Q283" s="11">
        <v>-395.654</v>
      </c>
      <c r="R283" s="1">
        <v>-586.678</v>
      </c>
      <c r="S283">
        <v>-777.702</v>
      </c>
      <c r="T283" s="4"/>
    </row>
    <row r="284" spans="1:20">
      <c r="A284" t="s">
        <v>2477</v>
      </c>
      <c r="B284" t="s">
        <v>2478</v>
      </c>
      <c r="C284" t="s">
        <v>13997</v>
      </c>
      <c r="D284" t="s">
        <v>13998</v>
      </c>
      <c r="E284" t="s">
        <v>13999</v>
      </c>
      <c r="F284" t="s">
        <v>14000</v>
      </c>
      <c r="G284" t="s">
        <v>14001</v>
      </c>
      <c r="H284" s="11">
        <v>999</v>
      </c>
      <c r="I284" s="1">
        <v>0.8</v>
      </c>
      <c r="J284" s="1" t="str">
        <f t="shared" si="19"/>
        <v>Yes</v>
      </c>
      <c r="K284" s="1" t="str">
        <f t="shared" si="17"/>
        <v>200-500</v>
      </c>
      <c r="L284" s="1" t="str">
        <f t="shared" si="18"/>
        <v>71-80%</v>
      </c>
      <c r="M284">
        <v>3</v>
      </c>
      <c r="N284" s="4">
        <v>0</v>
      </c>
      <c r="O284" s="12">
        <f t="shared" si="16"/>
        <v>0</v>
      </c>
      <c r="P284" s="11">
        <v>-96.1</v>
      </c>
      <c r="Q284" s="11">
        <v>-254.72</v>
      </c>
      <c r="R284" s="1">
        <v>-413.34</v>
      </c>
      <c r="S284">
        <v>-571.96</v>
      </c>
      <c r="T284" s="4"/>
    </row>
    <row r="285" spans="1:20">
      <c r="A285" t="s">
        <v>2487</v>
      </c>
      <c r="B285" t="s">
        <v>2488</v>
      </c>
      <c r="C285" t="s">
        <v>14005</v>
      </c>
      <c r="D285" t="s">
        <v>14006</v>
      </c>
      <c r="E285" t="s">
        <v>14009</v>
      </c>
      <c r="F285" t="s">
        <v>14010</v>
      </c>
      <c r="H285" s="11">
        <v>79990</v>
      </c>
      <c r="I285" s="1">
        <v>0.4</v>
      </c>
      <c r="J285" s="1" t="str">
        <f t="shared" si="19"/>
        <v>No</v>
      </c>
      <c r="K285" s="1" t="str">
        <f t="shared" si="17"/>
        <v>&gt;500</v>
      </c>
      <c r="L285" s="1" t="str">
        <f t="shared" si="18"/>
        <v>31-40%</v>
      </c>
      <c r="M285">
        <v>4.3</v>
      </c>
      <c r="N285" s="4">
        <v>1376</v>
      </c>
      <c r="O285" s="12">
        <f t="shared" si="16"/>
        <v>110066240</v>
      </c>
      <c r="P285" s="11">
        <v>111990</v>
      </c>
      <c r="Q285" s="11">
        <v>143990</v>
      </c>
      <c r="R285" s="1">
        <v>8.1999999999999993</v>
      </c>
      <c r="S285">
        <v>12.1</v>
      </c>
      <c r="T285" s="4"/>
    </row>
    <row r="286" spans="1:20">
      <c r="A286" t="s">
        <v>2491</v>
      </c>
      <c r="B286" t="s">
        <v>2492</v>
      </c>
      <c r="C286" t="s">
        <v>14005</v>
      </c>
      <c r="D286" t="s">
        <v>14006</v>
      </c>
      <c r="E286" t="s">
        <v>14007</v>
      </c>
      <c r="F286" t="s">
        <v>14011</v>
      </c>
      <c r="H286" s="11">
        <v>499</v>
      </c>
      <c r="I286" s="1">
        <v>0.56999999999999995</v>
      </c>
      <c r="J286" s="1" t="str">
        <f t="shared" si="19"/>
        <v>Yes</v>
      </c>
      <c r="K286" s="1" t="str">
        <f t="shared" si="17"/>
        <v>200-500</v>
      </c>
      <c r="L286" s="1" t="str">
        <f t="shared" si="18"/>
        <v>51-60%</v>
      </c>
      <c r="M286">
        <v>3.5</v>
      </c>
      <c r="N286" s="4">
        <v>121</v>
      </c>
      <c r="O286" s="12">
        <f t="shared" si="16"/>
        <v>60379</v>
      </c>
      <c r="P286" s="11">
        <v>-103.715</v>
      </c>
      <c r="Q286" s="11">
        <v>-217.00800000000001</v>
      </c>
      <c r="R286" s="1">
        <v>-330.30099999999999</v>
      </c>
      <c r="S286">
        <v>-443.59399999999999</v>
      </c>
      <c r="T286" s="4"/>
    </row>
    <row r="287" spans="1:20">
      <c r="A287" t="s">
        <v>2501</v>
      </c>
      <c r="B287" t="s">
        <v>2502</v>
      </c>
      <c r="C287" t="s">
        <v>13997</v>
      </c>
      <c r="D287" t="s">
        <v>13998</v>
      </c>
      <c r="E287" t="s">
        <v>13999</v>
      </c>
      <c r="F287" t="s">
        <v>14000</v>
      </c>
      <c r="G287" t="s">
        <v>14001</v>
      </c>
      <c r="H287" s="11">
        <v>800</v>
      </c>
      <c r="I287" s="1">
        <v>0.88</v>
      </c>
      <c r="J287" s="1" t="str">
        <f t="shared" si="19"/>
        <v>Yes</v>
      </c>
      <c r="K287" s="1" t="str">
        <f t="shared" si="17"/>
        <v>200-500</v>
      </c>
      <c r="L287" s="1" t="str">
        <f t="shared" si="18"/>
        <v>81-90%</v>
      </c>
      <c r="M287">
        <v>3.9</v>
      </c>
      <c r="N287" s="4">
        <v>1075</v>
      </c>
      <c r="O287" s="12">
        <f t="shared" si="16"/>
        <v>860000</v>
      </c>
      <c r="P287" s="11">
        <v>-45.159999999999897</v>
      </c>
      <c r="Q287" s="11">
        <v>-153.602</v>
      </c>
      <c r="R287" s="1">
        <v>-262.04399999999998</v>
      </c>
      <c r="S287">
        <v>-370.48599999999999</v>
      </c>
      <c r="T287" s="4"/>
    </row>
    <row r="288" spans="1:20">
      <c r="A288" t="s">
        <v>2506</v>
      </c>
      <c r="B288" t="s">
        <v>2507</v>
      </c>
      <c r="C288" t="s">
        <v>14005</v>
      </c>
      <c r="D288" t="s">
        <v>14006</v>
      </c>
      <c r="E288" t="s">
        <v>14009</v>
      </c>
      <c r="F288" t="s">
        <v>14010</v>
      </c>
      <c r="H288" s="11">
        <v>35000</v>
      </c>
      <c r="I288" s="1">
        <v>0.46</v>
      </c>
      <c r="J288" s="1" t="str">
        <f t="shared" si="19"/>
        <v>No</v>
      </c>
      <c r="K288" s="1" t="str">
        <f t="shared" si="17"/>
        <v>&gt;500</v>
      </c>
      <c r="L288" s="1" t="str">
        <f t="shared" si="18"/>
        <v>41-50%</v>
      </c>
      <c r="M288">
        <v>4</v>
      </c>
      <c r="N288" s="4">
        <v>1001</v>
      </c>
      <c r="O288" s="12">
        <f t="shared" si="16"/>
        <v>35035000</v>
      </c>
      <c r="P288" s="11">
        <v>51001</v>
      </c>
      <c r="Q288" s="11">
        <v>67002</v>
      </c>
      <c r="R288" s="1">
        <v>7.54</v>
      </c>
      <c r="S288">
        <v>11.08</v>
      </c>
      <c r="T288" s="4"/>
    </row>
    <row r="289" spans="1:20">
      <c r="A289" t="s">
        <v>2516</v>
      </c>
      <c r="B289" t="s">
        <v>2517</v>
      </c>
      <c r="C289" t="s">
        <v>13997</v>
      </c>
      <c r="D289" t="s">
        <v>13998</v>
      </c>
      <c r="E289" t="s">
        <v>13999</v>
      </c>
      <c r="F289" t="s">
        <v>14000</v>
      </c>
      <c r="G289" t="s">
        <v>14001</v>
      </c>
      <c r="H289" s="11">
        <v>999</v>
      </c>
      <c r="I289" s="1">
        <v>0.75</v>
      </c>
      <c r="J289" s="1" t="str">
        <f t="shared" si="19"/>
        <v>Yes</v>
      </c>
      <c r="K289" s="1" t="str">
        <f t="shared" si="17"/>
        <v>200-500</v>
      </c>
      <c r="L289" s="1" t="str">
        <f t="shared" si="18"/>
        <v>71-80%</v>
      </c>
      <c r="M289">
        <v>4.3</v>
      </c>
      <c r="N289" s="4">
        <v>112</v>
      </c>
      <c r="O289" s="12">
        <f t="shared" si="16"/>
        <v>111888</v>
      </c>
      <c r="P289" s="11">
        <v>-119.825</v>
      </c>
      <c r="Q289" s="11">
        <v>-293.06</v>
      </c>
      <c r="R289" s="1">
        <v>-466.29500000000002</v>
      </c>
      <c r="S289">
        <v>-639.53</v>
      </c>
      <c r="T289" s="4"/>
    </row>
    <row r="290" spans="1:20">
      <c r="A290" t="s">
        <v>2526</v>
      </c>
      <c r="B290" t="s">
        <v>2527</v>
      </c>
      <c r="C290" t="s">
        <v>14005</v>
      </c>
      <c r="D290" t="s">
        <v>14006</v>
      </c>
      <c r="E290" t="s">
        <v>14009</v>
      </c>
      <c r="F290" t="s">
        <v>14012</v>
      </c>
      <c r="H290" s="11">
        <v>15999</v>
      </c>
      <c r="I290" s="1">
        <v>0.5</v>
      </c>
      <c r="J290" s="1" t="str">
        <f t="shared" si="19"/>
        <v>No</v>
      </c>
      <c r="K290" s="1" t="str">
        <f t="shared" si="17"/>
        <v>&gt;500</v>
      </c>
      <c r="L290" s="1" t="str">
        <f t="shared" si="18"/>
        <v>41-50%</v>
      </c>
      <c r="M290">
        <v>3.8</v>
      </c>
      <c r="N290" s="4">
        <v>3022</v>
      </c>
      <c r="O290" s="12">
        <f t="shared" si="16"/>
        <v>48348978</v>
      </c>
      <c r="P290" s="11">
        <v>23999</v>
      </c>
      <c r="Q290" s="11">
        <v>31999</v>
      </c>
      <c r="R290" s="1">
        <v>7.1</v>
      </c>
      <c r="S290">
        <v>10.4</v>
      </c>
      <c r="T290" s="4"/>
    </row>
    <row r="291" spans="1:20">
      <c r="A291" t="s">
        <v>2536</v>
      </c>
      <c r="B291" t="s">
        <v>2537</v>
      </c>
      <c r="C291" t="s">
        <v>13997</v>
      </c>
      <c r="D291" t="s">
        <v>13998</v>
      </c>
      <c r="E291" t="s">
        <v>13999</v>
      </c>
      <c r="F291" t="s">
        <v>14000</v>
      </c>
      <c r="G291" t="s">
        <v>14001</v>
      </c>
      <c r="H291" s="11">
        <v>1600</v>
      </c>
      <c r="I291" s="1">
        <v>0.59</v>
      </c>
      <c r="J291" s="1" t="str">
        <f t="shared" si="19"/>
        <v>Yes</v>
      </c>
      <c r="K291" s="1" t="str">
        <f t="shared" si="17"/>
        <v>&gt;500</v>
      </c>
      <c r="L291" s="1" t="str">
        <f t="shared" si="18"/>
        <v>51-60%</v>
      </c>
      <c r="M291">
        <v>4.3</v>
      </c>
      <c r="N291" s="4">
        <v>5451</v>
      </c>
      <c r="O291" s="12">
        <f t="shared" si="16"/>
        <v>8721600</v>
      </c>
      <c r="P291" s="11">
        <v>2551</v>
      </c>
      <c r="Q291" s="11">
        <v>3502</v>
      </c>
      <c r="R291" s="1">
        <v>8.01</v>
      </c>
      <c r="S291">
        <v>11.72</v>
      </c>
      <c r="T291" s="4"/>
    </row>
    <row r="292" spans="1:20">
      <c r="A292" t="s">
        <v>2541</v>
      </c>
      <c r="B292" t="s">
        <v>747</v>
      </c>
      <c r="C292" t="s">
        <v>14005</v>
      </c>
      <c r="D292" t="s">
        <v>14006</v>
      </c>
      <c r="E292" t="s">
        <v>14007</v>
      </c>
      <c r="F292" t="s">
        <v>14011</v>
      </c>
      <c r="H292" s="11">
        <v>2499</v>
      </c>
      <c r="I292" s="1">
        <v>0.48</v>
      </c>
      <c r="J292" s="1" t="str">
        <f t="shared" si="19"/>
        <v>No</v>
      </c>
      <c r="K292" s="1" t="str">
        <f t="shared" si="17"/>
        <v>&gt;500</v>
      </c>
      <c r="L292" s="1" t="str">
        <f t="shared" si="18"/>
        <v>41-50%</v>
      </c>
      <c r="M292">
        <v>3.3</v>
      </c>
      <c r="N292" s="4">
        <v>73</v>
      </c>
      <c r="O292" s="12">
        <f t="shared" si="16"/>
        <v>182427</v>
      </c>
      <c r="P292" s="11">
        <v>3709</v>
      </c>
      <c r="Q292" s="11">
        <v>4919</v>
      </c>
      <c r="R292" s="1">
        <v>6.12</v>
      </c>
      <c r="S292">
        <v>8.94</v>
      </c>
      <c r="T292" s="4"/>
    </row>
    <row r="293" spans="1:20">
      <c r="A293" t="s">
        <v>2550</v>
      </c>
      <c r="B293" t="s">
        <v>2551</v>
      </c>
      <c r="C293" t="s">
        <v>14005</v>
      </c>
      <c r="D293" t="s">
        <v>14006</v>
      </c>
      <c r="E293" t="s">
        <v>14007</v>
      </c>
      <c r="F293" t="s">
        <v>14000</v>
      </c>
      <c r="G293" t="s">
        <v>14008</v>
      </c>
      <c r="H293" s="11">
        <v>1500</v>
      </c>
      <c r="I293" s="1">
        <v>0.59</v>
      </c>
      <c r="J293" s="1" t="str">
        <f t="shared" si="19"/>
        <v>Yes</v>
      </c>
      <c r="K293" s="1" t="str">
        <f t="shared" si="17"/>
        <v>&gt;500</v>
      </c>
      <c r="L293" s="1" t="str">
        <f t="shared" si="18"/>
        <v>51-60%</v>
      </c>
      <c r="M293">
        <v>4.5</v>
      </c>
      <c r="N293" s="4">
        <v>1029</v>
      </c>
      <c r="O293" s="12">
        <f t="shared" si="16"/>
        <v>1543500</v>
      </c>
      <c r="P293" s="11">
        <v>2391</v>
      </c>
      <c r="Q293" s="11">
        <v>3282</v>
      </c>
      <c r="R293" s="1">
        <v>8.41</v>
      </c>
      <c r="S293">
        <v>12.32</v>
      </c>
      <c r="T293" s="4"/>
    </row>
    <row r="294" spans="1:20">
      <c r="A294" t="s">
        <v>2560</v>
      </c>
      <c r="B294" t="s">
        <v>2561</v>
      </c>
      <c r="C294" t="s">
        <v>14005</v>
      </c>
      <c r="D294" t="s">
        <v>14006</v>
      </c>
      <c r="E294" t="s">
        <v>14009</v>
      </c>
      <c r="F294" t="s">
        <v>14010</v>
      </c>
      <c r="H294" s="11">
        <v>54990</v>
      </c>
      <c r="I294" s="1">
        <v>0.4</v>
      </c>
      <c r="J294" s="1" t="str">
        <f t="shared" si="19"/>
        <v>No</v>
      </c>
      <c r="K294" s="1" t="str">
        <f t="shared" si="17"/>
        <v>&gt;500</v>
      </c>
      <c r="L294" s="1" t="str">
        <f t="shared" si="18"/>
        <v>31-40%</v>
      </c>
      <c r="M294">
        <v>4.0999999999999996</v>
      </c>
      <c r="N294" s="4">
        <v>1555</v>
      </c>
      <c r="O294" s="12">
        <f t="shared" si="16"/>
        <v>85509450</v>
      </c>
      <c r="P294" s="11">
        <v>76990</v>
      </c>
      <c r="Q294" s="11">
        <v>98990</v>
      </c>
      <c r="R294" s="1">
        <v>7.8</v>
      </c>
      <c r="S294">
        <v>11.5</v>
      </c>
      <c r="T294" s="4"/>
    </row>
    <row r="295" spans="1:20">
      <c r="A295" t="s">
        <v>2570</v>
      </c>
      <c r="B295" t="s">
        <v>2571</v>
      </c>
      <c r="C295" t="s">
        <v>14005</v>
      </c>
      <c r="D295" t="s">
        <v>14006</v>
      </c>
      <c r="E295" t="s">
        <v>14007</v>
      </c>
      <c r="F295" t="s">
        <v>14000</v>
      </c>
      <c r="G295" t="s">
        <v>14008</v>
      </c>
      <c r="H295" s="11">
        <v>1999</v>
      </c>
      <c r="I295" s="1">
        <v>0.7</v>
      </c>
      <c r="J295" s="1" t="str">
        <f t="shared" si="19"/>
        <v>Yes</v>
      </c>
      <c r="K295" s="1" t="str">
        <f t="shared" si="17"/>
        <v>&gt;500</v>
      </c>
      <c r="L295" s="1" t="str">
        <f t="shared" si="18"/>
        <v>61-70%</v>
      </c>
      <c r="M295">
        <v>4.2</v>
      </c>
      <c r="N295" s="4">
        <v>47</v>
      </c>
      <c r="O295" s="12">
        <f t="shared" si="16"/>
        <v>93953</v>
      </c>
      <c r="P295" s="11">
        <v>3399</v>
      </c>
      <c r="Q295" s="11">
        <v>4799</v>
      </c>
      <c r="R295" s="1">
        <v>7.7</v>
      </c>
      <c r="S295">
        <v>11.2</v>
      </c>
      <c r="T295" s="4"/>
    </row>
    <row r="296" spans="1:20">
      <c r="A296" t="s">
        <v>2580</v>
      </c>
      <c r="B296" t="s">
        <v>2581</v>
      </c>
      <c r="C296" t="s">
        <v>13997</v>
      </c>
      <c r="D296" t="s">
        <v>13998</v>
      </c>
      <c r="E296" t="s">
        <v>13999</v>
      </c>
      <c r="F296" t="s">
        <v>14000</v>
      </c>
      <c r="G296" t="s">
        <v>14001</v>
      </c>
      <c r="H296" s="11">
        <v>899</v>
      </c>
      <c r="I296" s="1">
        <v>0.61</v>
      </c>
      <c r="J296" s="1" t="str">
        <f t="shared" si="19"/>
        <v>Yes</v>
      </c>
      <c r="K296" s="1" t="str">
        <f t="shared" si="17"/>
        <v>200-500</v>
      </c>
      <c r="L296" s="1" t="str">
        <f t="shared" si="18"/>
        <v>61-70%</v>
      </c>
      <c r="M296">
        <v>4.0999999999999996</v>
      </c>
      <c r="N296" s="4">
        <v>14896</v>
      </c>
      <c r="O296" s="12">
        <f t="shared" si="16"/>
        <v>13391504</v>
      </c>
      <c r="P296" s="11">
        <v>-170.095</v>
      </c>
      <c r="Q296" s="11">
        <v>-363.404</v>
      </c>
      <c r="R296" s="1">
        <v>-556.71299999999997</v>
      </c>
      <c r="S296">
        <v>-750.02200000000005</v>
      </c>
      <c r="T296" s="4"/>
    </row>
    <row r="297" spans="1:20">
      <c r="A297" t="s">
        <v>2590</v>
      </c>
      <c r="B297" t="s">
        <v>2591</v>
      </c>
      <c r="C297" t="s">
        <v>14005</v>
      </c>
      <c r="D297" t="s">
        <v>14006</v>
      </c>
      <c r="E297" t="s">
        <v>14009</v>
      </c>
      <c r="F297" t="s">
        <v>14010</v>
      </c>
      <c r="H297" s="11">
        <v>50999</v>
      </c>
      <c r="I297" s="1">
        <v>0.41</v>
      </c>
      <c r="J297" s="1" t="str">
        <f t="shared" si="19"/>
        <v>No</v>
      </c>
      <c r="K297" s="1" t="str">
        <f t="shared" si="17"/>
        <v>&gt;500</v>
      </c>
      <c r="L297" s="1" t="str">
        <f t="shared" si="18"/>
        <v>41-50%</v>
      </c>
      <c r="M297">
        <v>4.4000000000000004</v>
      </c>
      <c r="N297" s="4">
        <v>1712</v>
      </c>
      <c r="O297" s="12">
        <f t="shared" si="16"/>
        <v>87310288</v>
      </c>
      <c r="P297" s="11">
        <v>71999</v>
      </c>
      <c r="Q297" s="11">
        <v>92999</v>
      </c>
      <c r="R297" s="1">
        <v>8.39</v>
      </c>
      <c r="S297">
        <v>12.38</v>
      </c>
      <c r="T297" s="4"/>
    </row>
    <row r="298" spans="1:20">
      <c r="A298" t="s">
        <v>2600</v>
      </c>
      <c r="B298" t="s">
        <v>2158</v>
      </c>
      <c r="C298" t="s">
        <v>14005</v>
      </c>
      <c r="D298" t="s">
        <v>14006</v>
      </c>
      <c r="E298" t="s">
        <v>14007</v>
      </c>
      <c r="F298" t="s">
        <v>14011</v>
      </c>
      <c r="H298" s="11">
        <v>399</v>
      </c>
      <c r="I298" s="1">
        <v>0.5</v>
      </c>
      <c r="J298" s="1" t="str">
        <f t="shared" si="19"/>
        <v>No</v>
      </c>
      <c r="K298" s="1" t="str">
        <f t="shared" si="17"/>
        <v>200-500</v>
      </c>
      <c r="L298" s="1" t="str">
        <f t="shared" si="18"/>
        <v>41-50%</v>
      </c>
      <c r="M298">
        <v>4.2</v>
      </c>
      <c r="N298" s="4">
        <v>1335</v>
      </c>
      <c r="O298" s="12">
        <f t="shared" si="16"/>
        <v>532665</v>
      </c>
      <c r="P298" s="11">
        <v>-95.05</v>
      </c>
      <c r="Q298" s="11">
        <v>-193.34</v>
      </c>
      <c r="R298" s="1">
        <v>-291.63</v>
      </c>
      <c r="S298">
        <v>-389.92</v>
      </c>
      <c r="T298" s="4"/>
    </row>
    <row r="299" spans="1:20">
      <c r="A299" t="s">
        <v>2602</v>
      </c>
      <c r="B299" t="s">
        <v>2603</v>
      </c>
      <c r="C299" t="s">
        <v>14005</v>
      </c>
      <c r="D299" t="s">
        <v>14006</v>
      </c>
      <c r="E299" t="s">
        <v>14007</v>
      </c>
      <c r="F299" t="s">
        <v>14011</v>
      </c>
      <c r="H299" s="11">
        <v>699</v>
      </c>
      <c r="I299" s="1">
        <v>0.5</v>
      </c>
      <c r="J299" s="1" t="str">
        <f t="shared" si="19"/>
        <v>No</v>
      </c>
      <c r="K299" s="1" t="str">
        <f t="shared" si="17"/>
        <v>200-500</v>
      </c>
      <c r="L299" s="1" t="str">
        <f t="shared" si="18"/>
        <v>41-50%</v>
      </c>
      <c r="M299">
        <v>3.9</v>
      </c>
      <c r="N299" s="4">
        <v>214</v>
      </c>
      <c r="O299" s="12">
        <f t="shared" si="16"/>
        <v>149586</v>
      </c>
      <c r="P299" s="11">
        <v>-170.35</v>
      </c>
      <c r="Q299" s="11">
        <v>-343.73</v>
      </c>
      <c r="R299" s="1">
        <v>-517.11</v>
      </c>
      <c r="S299">
        <v>-690.49</v>
      </c>
      <c r="T299" s="4"/>
    </row>
    <row r="300" spans="1:20">
      <c r="A300" t="s">
        <v>2612</v>
      </c>
      <c r="B300" t="s">
        <v>2613</v>
      </c>
      <c r="C300" t="s">
        <v>14005</v>
      </c>
      <c r="D300" t="s">
        <v>14006</v>
      </c>
      <c r="E300" t="s">
        <v>14007</v>
      </c>
      <c r="F300" t="s">
        <v>14013</v>
      </c>
      <c r="G300" t="s">
        <v>14014</v>
      </c>
      <c r="H300" s="11">
        <v>4500</v>
      </c>
      <c r="I300" s="1">
        <v>0.59</v>
      </c>
      <c r="J300" s="1" t="str">
        <f t="shared" si="19"/>
        <v>Yes</v>
      </c>
      <c r="K300" s="1" t="str">
        <f t="shared" si="17"/>
        <v>&gt;500</v>
      </c>
      <c r="L300" s="1" t="str">
        <f t="shared" si="18"/>
        <v>51-60%</v>
      </c>
      <c r="M300">
        <v>4</v>
      </c>
      <c r="N300" s="4">
        <v>184</v>
      </c>
      <c r="O300" s="12">
        <f t="shared" si="16"/>
        <v>828000</v>
      </c>
      <c r="P300" s="11">
        <v>7150</v>
      </c>
      <c r="Q300" s="11">
        <v>9800</v>
      </c>
      <c r="R300" s="1">
        <v>7.41</v>
      </c>
      <c r="S300">
        <v>10.82</v>
      </c>
      <c r="T300" s="4"/>
    </row>
    <row r="301" spans="1:20">
      <c r="A301" t="s">
        <v>2622</v>
      </c>
      <c r="B301" t="s">
        <v>2623</v>
      </c>
      <c r="C301" t="s">
        <v>14005</v>
      </c>
      <c r="D301" t="s">
        <v>14006</v>
      </c>
      <c r="E301" t="s">
        <v>14020</v>
      </c>
      <c r="H301" s="11">
        <v>28900</v>
      </c>
      <c r="I301" s="1">
        <v>0.52</v>
      </c>
      <c r="J301" s="1" t="str">
        <f t="shared" si="19"/>
        <v>Yes</v>
      </c>
      <c r="K301" s="1" t="str">
        <f t="shared" si="17"/>
        <v>&gt;500</v>
      </c>
      <c r="L301" s="1" t="str">
        <f t="shared" si="18"/>
        <v>51-60%</v>
      </c>
      <c r="M301">
        <v>4.5</v>
      </c>
      <c r="N301" s="4">
        <v>7</v>
      </c>
      <c r="O301" s="12">
        <f t="shared" si="16"/>
        <v>202300</v>
      </c>
      <c r="P301" s="11">
        <v>43810</v>
      </c>
      <c r="Q301" s="11">
        <v>58720</v>
      </c>
      <c r="R301" s="1">
        <v>8.48</v>
      </c>
      <c r="S301">
        <v>12.46</v>
      </c>
      <c r="T301" s="4"/>
    </row>
    <row r="302" spans="1:20">
      <c r="A302" t="s">
        <v>2632</v>
      </c>
      <c r="B302" t="s">
        <v>2633</v>
      </c>
      <c r="C302" t="s">
        <v>13997</v>
      </c>
      <c r="D302" t="s">
        <v>13998</v>
      </c>
      <c r="E302" t="s">
        <v>13999</v>
      </c>
      <c r="F302" t="s">
        <v>14000</v>
      </c>
      <c r="G302" t="s">
        <v>14001</v>
      </c>
      <c r="H302" s="11">
        <v>449</v>
      </c>
      <c r="I302" s="1">
        <v>0.71</v>
      </c>
      <c r="J302" s="1" t="str">
        <f t="shared" si="19"/>
        <v>Yes</v>
      </c>
      <c r="K302" s="1" t="str">
        <f t="shared" si="17"/>
        <v>200-500</v>
      </c>
      <c r="L302" s="1" t="str">
        <f t="shared" si="18"/>
        <v>71-80%</v>
      </c>
      <c r="M302">
        <v>3.7</v>
      </c>
      <c r="N302" s="4">
        <v>41</v>
      </c>
      <c r="O302" s="12">
        <f t="shared" si="16"/>
        <v>18409</v>
      </c>
      <c r="P302" s="11">
        <v>-60.444999999999901</v>
      </c>
      <c r="Q302" s="11">
        <v>-142.864</v>
      </c>
      <c r="R302" s="1">
        <v>-225.28299999999999</v>
      </c>
      <c r="S302">
        <v>-307.702</v>
      </c>
      <c r="T302" s="4"/>
    </row>
    <row r="303" spans="1:20">
      <c r="A303" t="s">
        <v>2642</v>
      </c>
      <c r="B303" t="s">
        <v>2643</v>
      </c>
      <c r="C303" t="s">
        <v>14005</v>
      </c>
      <c r="D303" t="s">
        <v>14006</v>
      </c>
      <c r="E303" t="s">
        <v>14007</v>
      </c>
      <c r="F303" t="s">
        <v>14000</v>
      </c>
      <c r="G303" t="s">
        <v>14008</v>
      </c>
      <c r="H303" s="11">
        <v>999</v>
      </c>
      <c r="I303" s="1">
        <v>0.62</v>
      </c>
      <c r="J303" s="1" t="str">
        <f t="shared" si="19"/>
        <v>Yes</v>
      </c>
      <c r="K303" s="1" t="str">
        <f t="shared" si="17"/>
        <v>200-500</v>
      </c>
      <c r="L303" s="1" t="str">
        <f t="shared" si="18"/>
        <v>61-70%</v>
      </c>
      <c r="M303">
        <v>4.2</v>
      </c>
      <c r="N303" s="4">
        <v>12153</v>
      </c>
      <c r="O303" s="12">
        <f t="shared" si="16"/>
        <v>12140847</v>
      </c>
      <c r="P303" s="11">
        <v>-184.99</v>
      </c>
      <c r="Q303" s="11">
        <v>-397.26799999999997</v>
      </c>
      <c r="R303" s="1">
        <v>-609.54600000000005</v>
      </c>
      <c r="S303">
        <v>-821.82399999999996</v>
      </c>
      <c r="T303" s="4"/>
    </row>
    <row r="304" spans="1:20">
      <c r="A304" t="s">
        <v>2647</v>
      </c>
      <c r="B304" t="s">
        <v>2648</v>
      </c>
      <c r="C304" t="s">
        <v>14005</v>
      </c>
      <c r="D304" t="s">
        <v>14006</v>
      </c>
      <c r="E304" t="s">
        <v>14007</v>
      </c>
      <c r="F304" t="s">
        <v>14000</v>
      </c>
      <c r="G304" t="s">
        <v>14008</v>
      </c>
      <c r="H304" s="11">
        <v>499</v>
      </c>
      <c r="I304" s="1">
        <v>0.63</v>
      </c>
      <c r="J304" s="1" t="str">
        <f t="shared" si="19"/>
        <v>Yes</v>
      </c>
      <c r="K304" s="1" t="str">
        <f t="shared" si="17"/>
        <v>200-500</v>
      </c>
      <c r="L304" s="1" t="str">
        <f t="shared" si="18"/>
        <v>61-70%</v>
      </c>
      <c r="M304">
        <v>4.2</v>
      </c>
      <c r="N304" s="4">
        <v>25</v>
      </c>
      <c r="O304" s="12">
        <f t="shared" si="16"/>
        <v>12475</v>
      </c>
      <c r="P304" s="11">
        <v>-87.984999999999999</v>
      </c>
      <c r="Q304" s="11">
        <v>-192.06200000000001</v>
      </c>
      <c r="R304" s="1">
        <v>-296.13900000000001</v>
      </c>
      <c r="S304">
        <v>-400.21600000000001</v>
      </c>
      <c r="T304" s="4"/>
    </row>
    <row r="305" spans="1:20">
      <c r="A305" t="s">
        <v>2657</v>
      </c>
      <c r="B305" t="s">
        <v>2658</v>
      </c>
      <c r="C305" t="s">
        <v>13997</v>
      </c>
      <c r="D305" t="s">
        <v>14002</v>
      </c>
      <c r="E305" t="s">
        <v>14003</v>
      </c>
      <c r="F305" t="s">
        <v>14004</v>
      </c>
      <c r="H305" s="11">
        <v>999</v>
      </c>
      <c r="I305" s="1">
        <v>0.78</v>
      </c>
      <c r="J305" s="1" t="str">
        <f t="shared" si="19"/>
        <v>Yes</v>
      </c>
      <c r="K305" s="1" t="str">
        <f t="shared" si="17"/>
        <v>200-500</v>
      </c>
      <c r="L305" s="1" t="str">
        <f t="shared" si="18"/>
        <v>71-80%</v>
      </c>
      <c r="M305">
        <v>4.2</v>
      </c>
      <c r="N305" s="4">
        <v>163</v>
      </c>
      <c r="O305" s="12">
        <f t="shared" si="16"/>
        <v>162837</v>
      </c>
      <c r="P305" s="11">
        <v>-104.41</v>
      </c>
      <c r="Q305" s="11">
        <v>-268.37200000000001</v>
      </c>
      <c r="R305" s="1">
        <v>-432.334</v>
      </c>
      <c r="S305">
        <v>-596.29600000000005</v>
      </c>
      <c r="T305" s="4"/>
    </row>
    <row r="306" spans="1:20">
      <c r="A306" t="s">
        <v>2667</v>
      </c>
      <c r="B306" t="s">
        <v>2668</v>
      </c>
      <c r="C306" t="s">
        <v>13997</v>
      </c>
      <c r="D306" t="s">
        <v>13998</v>
      </c>
      <c r="E306" t="s">
        <v>13999</v>
      </c>
      <c r="F306" t="s">
        <v>14000</v>
      </c>
      <c r="G306" t="s">
        <v>14001</v>
      </c>
      <c r="H306" s="11">
        <v>999</v>
      </c>
      <c r="I306" s="1">
        <v>0.8</v>
      </c>
      <c r="J306" s="1" t="str">
        <f t="shared" si="19"/>
        <v>Yes</v>
      </c>
      <c r="K306" s="1" t="str">
        <f t="shared" si="17"/>
        <v>200-500</v>
      </c>
      <c r="L306" s="1" t="str">
        <f t="shared" si="18"/>
        <v>71-80%</v>
      </c>
      <c r="M306">
        <v>4.3</v>
      </c>
      <c r="N306" s="4">
        <v>87</v>
      </c>
      <c r="O306" s="12">
        <f t="shared" si="16"/>
        <v>86913</v>
      </c>
      <c r="P306" s="11">
        <v>-94.800000000000097</v>
      </c>
      <c r="Q306" s="11">
        <v>-253.03</v>
      </c>
      <c r="R306" s="1">
        <v>-411.26</v>
      </c>
      <c r="S306">
        <v>-569.49</v>
      </c>
      <c r="T306" s="4"/>
    </row>
    <row r="307" spans="1:20">
      <c r="A307" t="s">
        <v>2677</v>
      </c>
      <c r="B307" t="s">
        <v>2678</v>
      </c>
      <c r="C307" t="s">
        <v>14005</v>
      </c>
      <c r="D307" t="s">
        <v>14006</v>
      </c>
      <c r="E307" t="s">
        <v>14007</v>
      </c>
      <c r="F307" t="s">
        <v>14000</v>
      </c>
      <c r="G307" t="s">
        <v>14008</v>
      </c>
      <c r="H307" s="11">
        <v>900</v>
      </c>
      <c r="I307" s="1">
        <v>0.45</v>
      </c>
      <c r="J307" s="1" t="str">
        <f t="shared" si="19"/>
        <v>No</v>
      </c>
      <c r="K307" s="1" t="str">
        <f t="shared" si="17"/>
        <v>200-500</v>
      </c>
      <c r="L307" s="1" t="str">
        <f t="shared" si="18"/>
        <v>41-50%</v>
      </c>
      <c r="M307">
        <v>4.4000000000000004</v>
      </c>
      <c r="N307" s="4">
        <v>2165</v>
      </c>
      <c r="O307" s="12">
        <f t="shared" si="16"/>
        <v>1948500</v>
      </c>
      <c r="P307" s="11">
        <v>-244.875</v>
      </c>
      <c r="Q307" s="11">
        <v>-483.21</v>
      </c>
      <c r="R307" s="1">
        <v>-721.54499999999996</v>
      </c>
      <c r="S307">
        <v>-959.88</v>
      </c>
      <c r="T307" s="4"/>
    </row>
    <row r="308" spans="1:20">
      <c r="A308" t="s">
        <v>2686</v>
      </c>
      <c r="B308" t="s">
        <v>2687</v>
      </c>
      <c r="C308" t="s">
        <v>14005</v>
      </c>
      <c r="D308" t="s">
        <v>14006</v>
      </c>
      <c r="E308" t="s">
        <v>14009</v>
      </c>
      <c r="F308" t="s">
        <v>14010</v>
      </c>
      <c r="H308" s="11">
        <v>42999</v>
      </c>
      <c r="I308" s="1">
        <v>0.37</v>
      </c>
      <c r="J308" s="1" t="str">
        <f t="shared" si="19"/>
        <v>No</v>
      </c>
      <c r="K308" s="1" t="str">
        <f t="shared" si="17"/>
        <v>&gt;500</v>
      </c>
      <c r="L308" s="1" t="str">
        <f t="shared" si="18"/>
        <v>31-40%</v>
      </c>
      <c r="M308">
        <v>4.2</v>
      </c>
      <c r="N308" s="4">
        <v>1510</v>
      </c>
      <c r="O308" s="12">
        <f t="shared" si="16"/>
        <v>64928490</v>
      </c>
      <c r="P308" s="11">
        <v>58999</v>
      </c>
      <c r="Q308" s="11">
        <v>74999</v>
      </c>
      <c r="R308" s="1">
        <v>8.0299999999999994</v>
      </c>
      <c r="S308">
        <v>11.86</v>
      </c>
      <c r="T308" s="4"/>
    </row>
    <row r="309" spans="1:20">
      <c r="A309" t="s">
        <v>2696</v>
      </c>
      <c r="B309" t="s">
        <v>2697</v>
      </c>
      <c r="C309" t="s">
        <v>14005</v>
      </c>
      <c r="D309" t="s">
        <v>14006</v>
      </c>
      <c r="E309" t="s">
        <v>14007</v>
      </c>
      <c r="F309" t="s">
        <v>14013</v>
      </c>
      <c r="G309" t="s">
        <v>14014</v>
      </c>
      <c r="H309" s="11">
        <v>1052</v>
      </c>
      <c r="I309" s="1">
        <v>0.15</v>
      </c>
      <c r="J309" s="1" t="str">
        <f t="shared" si="19"/>
        <v>No</v>
      </c>
      <c r="K309" s="1" t="str">
        <f t="shared" si="17"/>
        <v>&gt;500</v>
      </c>
      <c r="L309" s="1" t="str">
        <f t="shared" si="18"/>
        <v>11-20%</v>
      </c>
      <c r="M309">
        <v>4.3</v>
      </c>
      <c r="N309" s="4">
        <v>106</v>
      </c>
      <c r="O309" s="12">
        <f t="shared" si="16"/>
        <v>111512</v>
      </c>
      <c r="P309" s="11">
        <v>1211</v>
      </c>
      <c r="Q309" s="11">
        <v>1370</v>
      </c>
      <c r="R309" s="1">
        <v>8.4499999999999993</v>
      </c>
      <c r="S309">
        <v>12.6</v>
      </c>
      <c r="T309" s="4"/>
    </row>
    <row r="310" spans="1:20">
      <c r="A310" t="s">
        <v>2706</v>
      </c>
      <c r="B310" t="s">
        <v>2707</v>
      </c>
      <c r="C310" t="s">
        <v>14005</v>
      </c>
      <c r="D310" t="s">
        <v>14006</v>
      </c>
      <c r="E310" t="s">
        <v>14009</v>
      </c>
      <c r="F310" t="s">
        <v>14010</v>
      </c>
      <c r="H310" s="11">
        <v>19990</v>
      </c>
      <c r="I310" s="1">
        <v>0.45</v>
      </c>
      <c r="J310" s="1" t="str">
        <f t="shared" si="19"/>
        <v>No</v>
      </c>
      <c r="K310" s="1" t="str">
        <f t="shared" si="17"/>
        <v>&gt;500</v>
      </c>
      <c r="L310" s="1" t="str">
        <f t="shared" si="18"/>
        <v>41-50%</v>
      </c>
      <c r="M310">
        <v>3.7</v>
      </c>
      <c r="N310" s="4">
        <v>129</v>
      </c>
      <c r="O310" s="12">
        <f t="shared" si="16"/>
        <v>2578710</v>
      </c>
      <c r="P310" s="11">
        <v>28990</v>
      </c>
      <c r="Q310" s="11">
        <v>37990</v>
      </c>
      <c r="R310" s="1">
        <v>6.95</v>
      </c>
      <c r="S310">
        <v>10.199999999999999</v>
      </c>
      <c r="T310" s="4"/>
    </row>
    <row r="311" spans="1:20">
      <c r="A311" t="s">
        <v>2716</v>
      </c>
      <c r="B311" t="s">
        <v>2717</v>
      </c>
      <c r="C311" t="s">
        <v>13997</v>
      </c>
      <c r="D311" t="s">
        <v>13998</v>
      </c>
      <c r="E311" t="s">
        <v>13999</v>
      </c>
      <c r="F311" t="s">
        <v>14000</v>
      </c>
      <c r="G311" t="s">
        <v>14001</v>
      </c>
      <c r="H311" s="11">
        <v>1099</v>
      </c>
      <c r="I311" s="1">
        <v>0.66</v>
      </c>
      <c r="J311" s="1" t="str">
        <f t="shared" si="19"/>
        <v>Yes</v>
      </c>
      <c r="K311" s="1" t="str">
        <f t="shared" si="17"/>
        <v>&gt;500</v>
      </c>
      <c r="L311" s="1" t="str">
        <f t="shared" si="18"/>
        <v>61-70%</v>
      </c>
      <c r="M311">
        <v>4.3</v>
      </c>
      <c r="N311" s="4">
        <v>3049</v>
      </c>
      <c r="O311" s="12">
        <f t="shared" si="16"/>
        <v>3350851</v>
      </c>
      <c r="P311" s="11">
        <v>1819</v>
      </c>
      <c r="Q311" s="11">
        <v>2539</v>
      </c>
      <c r="R311" s="1">
        <v>7.94</v>
      </c>
      <c r="S311">
        <v>11.58</v>
      </c>
      <c r="T311" s="4"/>
    </row>
    <row r="312" spans="1:20">
      <c r="A312" t="s">
        <v>2726</v>
      </c>
      <c r="B312" t="s">
        <v>2727</v>
      </c>
      <c r="C312" t="s">
        <v>14005</v>
      </c>
      <c r="D312" t="s">
        <v>14006</v>
      </c>
      <c r="E312" t="s">
        <v>14009</v>
      </c>
      <c r="F312" t="s">
        <v>14010</v>
      </c>
      <c r="H312" s="11">
        <v>25999</v>
      </c>
      <c r="I312" s="1">
        <v>0.35</v>
      </c>
      <c r="J312" s="1" t="str">
        <f t="shared" si="19"/>
        <v>No</v>
      </c>
      <c r="K312" s="1" t="str">
        <f t="shared" si="17"/>
        <v>&gt;500</v>
      </c>
      <c r="L312" s="1" t="str">
        <f t="shared" si="18"/>
        <v>31-40%</v>
      </c>
      <c r="M312">
        <v>4.2</v>
      </c>
      <c r="N312" s="4">
        <v>32840</v>
      </c>
      <c r="O312" s="12">
        <f t="shared" si="16"/>
        <v>853807160</v>
      </c>
      <c r="P312" s="11">
        <v>34999</v>
      </c>
      <c r="Q312" s="11">
        <v>43999</v>
      </c>
      <c r="R312" s="1">
        <v>8.0500000000000007</v>
      </c>
      <c r="S312">
        <v>11.9</v>
      </c>
      <c r="T312" s="4"/>
    </row>
    <row r="313" spans="1:20">
      <c r="A313" t="s">
        <v>2731</v>
      </c>
      <c r="B313" t="s">
        <v>2732</v>
      </c>
      <c r="C313" t="s">
        <v>14005</v>
      </c>
      <c r="D313" t="s">
        <v>14006</v>
      </c>
      <c r="E313" t="s">
        <v>14007</v>
      </c>
      <c r="F313" t="s">
        <v>14000</v>
      </c>
      <c r="G313" t="s">
        <v>14008</v>
      </c>
      <c r="H313" s="11">
        <v>1899</v>
      </c>
      <c r="I313" s="1">
        <v>0.63</v>
      </c>
      <c r="J313" s="1" t="str">
        <f t="shared" si="19"/>
        <v>Yes</v>
      </c>
      <c r="K313" s="1" t="str">
        <f t="shared" si="17"/>
        <v>&gt;500</v>
      </c>
      <c r="L313" s="1" t="str">
        <f t="shared" si="18"/>
        <v>61-70%</v>
      </c>
      <c r="M313">
        <v>4.4000000000000004</v>
      </c>
      <c r="N313" s="4">
        <v>390</v>
      </c>
      <c r="O313" s="12">
        <f t="shared" si="16"/>
        <v>740610</v>
      </c>
      <c r="P313" s="11">
        <v>3099</v>
      </c>
      <c r="Q313" s="11">
        <v>4299</v>
      </c>
      <c r="R313" s="1">
        <v>8.17</v>
      </c>
      <c r="S313">
        <v>11.94</v>
      </c>
      <c r="T313" s="4"/>
    </row>
    <row r="314" spans="1:20">
      <c r="A314" t="s">
        <v>2741</v>
      </c>
      <c r="B314" t="s">
        <v>2742</v>
      </c>
      <c r="C314" t="s">
        <v>14005</v>
      </c>
      <c r="D314" t="s">
        <v>14006</v>
      </c>
      <c r="E314" t="s">
        <v>14007</v>
      </c>
      <c r="F314" t="s">
        <v>14031</v>
      </c>
      <c r="H314" s="11">
        <v>3500</v>
      </c>
      <c r="I314" s="1">
        <v>0.23</v>
      </c>
      <c r="J314" s="1" t="str">
        <f t="shared" si="19"/>
        <v>No</v>
      </c>
      <c r="K314" s="1" t="str">
        <f t="shared" si="17"/>
        <v>&gt;500</v>
      </c>
      <c r="L314" s="1" t="str">
        <f t="shared" si="18"/>
        <v>21-30%</v>
      </c>
      <c r="M314">
        <v>3.5</v>
      </c>
      <c r="N314" s="4">
        <v>621</v>
      </c>
      <c r="O314" s="12">
        <f t="shared" si="16"/>
        <v>2173500</v>
      </c>
      <c r="P314" s="11">
        <v>4301</v>
      </c>
      <c r="Q314" s="11">
        <v>5102</v>
      </c>
      <c r="R314" s="1">
        <v>6.77</v>
      </c>
      <c r="S314">
        <v>10.039999999999999</v>
      </c>
      <c r="T314" s="4"/>
    </row>
    <row r="315" spans="1:20">
      <c r="A315" t="s">
        <v>2752</v>
      </c>
      <c r="B315" t="s">
        <v>2753</v>
      </c>
      <c r="C315" t="s">
        <v>13997</v>
      </c>
      <c r="D315" t="s">
        <v>13998</v>
      </c>
      <c r="E315" t="s">
        <v>13999</v>
      </c>
      <c r="F315" t="s">
        <v>14000</v>
      </c>
      <c r="G315" t="s">
        <v>14001</v>
      </c>
      <c r="H315" s="11">
        <v>599</v>
      </c>
      <c r="I315" s="1">
        <v>0.78</v>
      </c>
      <c r="J315" s="1" t="str">
        <f t="shared" si="19"/>
        <v>Yes</v>
      </c>
      <c r="K315" s="1" t="str">
        <f t="shared" si="17"/>
        <v>200-500</v>
      </c>
      <c r="L315" s="1" t="str">
        <f t="shared" si="18"/>
        <v>71-80%</v>
      </c>
      <c r="M315">
        <v>4.0999999999999996</v>
      </c>
      <c r="N315" s="4">
        <v>265</v>
      </c>
      <c r="O315" s="12">
        <f t="shared" si="16"/>
        <v>158735</v>
      </c>
      <c r="P315" s="11">
        <v>-60.01</v>
      </c>
      <c r="Q315" s="11">
        <v>-157.30199999999999</v>
      </c>
      <c r="R315" s="1">
        <v>-254.59399999999999</v>
      </c>
      <c r="S315">
        <v>-351.88600000000002</v>
      </c>
      <c r="T315" s="4"/>
    </row>
    <row r="316" spans="1:20">
      <c r="A316" t="s">
        <v>2762</v>
      </c>
      <c r="B316" t="s">
        <v>2763</v>
      </c>
      <c r="C316" t="s">
        <v>13997</v>
      </c>
      <c r="D316" t="s">
        <v>13998</v>
      </c>
      <c r="E316" t="s">
        <v>13999</v>
      </c>
      <c r="F316" t="s">
        <v>14000</v>
      </c>
      <c r="G316" t="s">
        <v>14001</v>
      </c>
      <c r="H316" s="11">
        <v>999</v>
      </c>
      <c r="I316" s="1">
        <v>0.61</v>
      </c>
      <c r="J316" s="1" t="str">
        <f t="shared" si="19"/>
        <v>Yes</v>
      </c>
      <c r="K316" s="1" t="str">
        <f t="shared" si="17"/>
        <v>200-500</v>
      </c>
      <c r="L316" s="1" t="str">
        <f t="shared" si="18"/>
        <v>61-70%</v>
      </c>
      <c r="M316">
        <v>4.3</v>
      </c>
      <c r="N316" s="4">
        <v>838</v>
      </c>
      <c r="O316" s="12">
        <f t="shared" si="16"/>
        <v>837162</v>
      </c>
      <c r="P316" s="11">
        <v>-189.89500000000001</v>
      </c>
      <c r="Q316" s="11">
        <v>-405.14400000000001</v>
      </c>
      <c r="R316" s="1">
        <v>-620.39300000000003</v>
      </c>
      <c r="S316">
        <v>-835.64200000000005</v>
      </c>
      <c r="T316" s="4"/>
    </row>
    <row r="317" spans="1:20">
      <c r="A317" t="s">
        <v>2772</v>
      </c>
      <c r="B317" t="s">
        <v>2773</v>
      </c>
      <c r="C317" t="s">
        <v>14005</v>
      </c>
      <c r="D317" t="s">
        <v>14006</v>
      </c>
      <c r="E317" t="s">
        <v>14007</v>
      </c>
      <c r="F317" t="s">
        <v>14011</v>
      </c>
      <c r="H317" s="11">
        <v>600</v>
      </c>
      <c r="I317" s="1">
        <v>0.59</v>
      </c>
      <c r="J317" s="1" t="str">
        <f t="shared" si="19"/>
        <v>Yes</v>
      </c>
      <c r="K317" s="1" t="str">
        <f t="shared" si="17"/>
        <v>200-500</v>
      </c>
      <c r="L317" s="1" t="str">
        <f t="shared" si="18"/>
        <v>51-60%</v>
      </c>
      <c r="M317">
        <v>4.2</v>
      </c>
      <c r="N317" s="4">
        <v>143</v>
      </c>
      <c r="O317" s="12">
        <f t="shared" si="16"/>
        <v>85800</v>
      </c>
      <c r="P317" s="11">
        <v>-118.505</v>
      </c>
      <c r="Q317" s="11">
        <v>-250.98599999999999</v>
      </c>
      <c r="R317" s="1">
        <v>-383.46699999999998</v>
      </c>
      <c r="S317">
        <v>-515.948000000001</v>
      </c>
      <c r="T317" s="4"/>
    </row>
    <row r="318" spans="1:20">
      <c r="A318" t="s">
        <v>2782</v>
      </c>
      <c r="B318" t="s">
        <v>2783</v>
      </c>
      <c r="C318" t="s">
        <v>13997</v>
      </c>
      <c r="D318" t="s">
        <v>13998</v>
      </c>
      <c r="E318" t="s">
        <v>13999</v>
      </c>
      <c r="F318" t="s">
        <v>14000</v>
      </c>
      <c r="G318" t="s">
        <v>14001</v>
      </c>
      <c r="H318" s="11">
        <v>799</v>
      </c>
      <c r="I318" s="1">
        <v>0.63</v>
      </c>
      <c r="J318" s="1" t="str">
        <f t="shared" si="19"/>
        <v>Yes</v>
      </c>
      <c r="K318" s="1" t="str">
        <f t="shared" si="17"/>
        <v>200-500</v>
      </c>
      <c r="L318" s="1" t="str">
        <f t="shared" si="18"/>
        <v>61-70%</v>
      </c>
      <c r="M318">
        <v>4</v>
      </c>
      <c r="N318" s="4">
        <v>151</v>
      </c>
      <c r="O318" s="12">
        <f t="shared" si="16"/>
        <v>120649</v>
      </c>
      <c r="P318" s="11">
        <v>-145.185</v>
      </c>
      <c r="Q318" s="11">
        <v>-313.52199999999999</v>
      </c>
      <c r="R318" s="1">
        <v>-481.85899999999998</v>
      </c>
      <c r="S318">
        <v>-650.19600000000003</v>
      </c>
      <c r="T318" s="4"/>
    </row>
    <row r="319" spans="1:20">
      <c r="A319" t="s">
        <v>2792</v>
      </c>
      <c r="B319" t="s">
        <v>2793</v>
      </c>
      <c r="C319" t="s">
        <v>14005</v>
      </c>
      <c r="D319" t="s">
        <v>14006</v>
      </c>
      <c r="E319" t="s">
        <v>14007</v>
      </c>
      <c r="F319" t="s">
        <v>14011</v>
      </c>
      <c r="H319" s="11">
        <v>399</v>
      </c>
      <c r="I319" s="1">
        <v>0.38</v>
      </c>
      <c r="J319" s="1" t="str">
        <f t="shared" si="19"/>
        <v>No</v>
      </c>
      <c r="K319" s="1" t="str">
        <f t="shared" si="17"/>
        <v>200-500</v>
      </c>
      <c r="L319" s="1" t="str">
        <f t="shared" si="18"/>
        <v>31-40%</v>
      </c>
      <c r="M319">
        <v>3.9</v>
      </c>
      <c r="N319" s="4">
        <v>200</v>
      </c>
      <c r="O319" s="12">
        <f t="shared" si="16"/>
        <v>79800</v>
      </c>
      <c r="P319" s="11">
        <v>-119.41</v>
      </c>
      <c r="Q319" s="11">
        <v>-232.202</v>
      </c>
      <c r="R319" s="1">
        <v>-344.99400000000003</v>
      </c>
      <c r="S319">
        <v>-457.786</v>
      </c>
      <c r="T319" s="4"/>
    </row>
    <row r="320" spans="1:20">
      <c r="A320" t="s">
        <v>2801</v>
      </c>
      <c r="B320" t="s">
        <v>2802</v>
      </c>
      <c r="C320" t="s">
        <v>14005</v>
      </c>
      <c r="D320" t="s">
        <v>14006</v>
      </c>
      <c r="E320" t="s">
        <v>14007</v>
      </c>
      <c r="F320" t="s">
        <v>14011</v>
      </c>
      <c r="H320" s="11">
        <v>2999</v>
      </c>
      <c r="I320" s="1">
        <v>0.54</v>
      </c>
      <c r="J320" s="1" t="str">
        <f t="shared" si="19"/>
        <v>Yes</v>
      </c>
      <c r="K320" s="1" t="str">
        <f t="shared" si="17"/>
        <v>&gt;500</v>
      </c>
      <c r="L320" s="1" t="str">
        <f t="shared" si="18"/>
        <v>51-60%</v>
      </c>
      <c r="M320">
        <v>3.3</v>
      </c>
      <c r="N320" s="4">
        <v>227</v>
      </c>
      <c r="O320" s="12">
        <f t="shared" si="16"/>
        <v>680773</v>
      </c>
      <c r="P320" s="11">
        <v>4629</v>
      </c>
      <c r="Q320" s="11">
        <v>6259</v>
      </c>
      <c r="R320" s="1">
        <v>6.06</v>
      </c>
      <c r="S320">
        <v>8.82</v>
      </c>
      <c r="T320" s="4"/>
    </row>
    <row r="321" spans="1:20">
      <c r="A321" t="s">
        <v>2811</v>
      </c>
      <c r="B321" t="s">
        <v>2812</v>
      </c>
      <c r="C321" t="s">
        <v>14005</v>
      </c>
      <c r="D321" t="s">
        <v>14006</v>
      </c>
      <c r="E321" t="s">
        <v>14007</v>
      </c>
      <c r="F321" t="s">
        <v>14011</v>
      </c>
      <c r="H321" s="11">
        <v>499</v>
      </c>
      <c r="I321" s="1">
        <v>0.6</v>
      </c>
      <c r="J321" s="1" t="str">
        <f t="shared" si="19"/>
        <v>Yes</v>
      </c>
      <c r="K321" s="1" t="str">
        <f t="shared" si="17"/>
        <v>200-500</v>
      </c>
      <c r="L321" s="1" t="str">
        <f t="shared" si="18"/>
        <v>51-60%</v>
      </c>
      <c r="M321">
        <v>3.8</v>
      </c>
      <c r="N321" s="4">
        <v>538</v>
      </c>
      <c r="O321" s="12">
        <f t="shared" si="16"/>
        <v>268462</v>
      </c>
      <c r="P321" s="11">
        <v>-95.4</v>
      </c>
      <c r="Q321" s="11">
        <v>-203.8</v>
      </c>
      <c r="R321" s="1">
        <v>-312.2</v>
      </c>
      <c r="S321">
        <v>-420.6</v>
      </c>
      <c r="T321" s="4"/>
    </row>
    <row r="322" spans="1:20">
      <c r="A322" t="s">
        <v>2821</v>
      </c>
      <c r="B322" t="s">
        <v>2822</v>
      </c>
      <c r="C322" t="s">
        <v>14005</v>
      </c>
      <c r="D322" t="s">
        <v>14006</v>
      </c>
      <c r="E322" t="s">
        <v>14007</v>
      </c>
      <c r="F322" t="s">
        <v>14000</v>
      </c>
      <c r="G322" t="s">
        <v>14008</v>
      </c>
      <c r="H322" s="11">
        <v>599</v>
      </c>
      <c r="I322" s="1">
        <v>0.5</v>
      </c>
      <c r="J322" s="1" t="str">
        <f t="shared" si="19"/>
        <v>No</v>
      </c>
      <c r="K322" s="1" t="str">
        <f t="shared" si="17"/>
        <v>200-500</v>
      </c>
      <c r="L322" s="1" t="str">
        <f t="shared" si="18"/>
        <v>41-50%</v>
      </c>
      <c r="M322">
        <v>4</v>
      </c>
      <c r="N322" s="4">
        <v>171</v>
      </c>
      <c r="O322" s="12">
        <f t="shared" ref="O322:O385" si="20">H322*N322</f>
        <v>102429</v>
      </c>
      <c r="P322" s="11">
        <v>-145.25</v>
      </c>
      <c r="Q322" s="11">
        <v>-293.60000000000002</v>
      </c>
      <c r="R322" s="1">
        <v>-441.95</v>
      </c>
      <c r="S322">
        <v>-590.29999999999995</v>
      </c>
      <c r="T322" s="4"/>
    </row>
    <row r="323" spans="1:20">
      <c r="A323" t="s">
        <v>2831</v>
      </c>
      <c r="B323" t="s">
        <v>2832</v>
      </c>
      <c r="C323" t="s">
        <v>14005</v>
      </c>
      <c r="D323" t="s">
        <v>14006</v>
      </c>
      <c r="E323" t="s">
        <v>14009</v>
      </c>
      <c r="F323" t="s">
        <v>14010</v>
      </c>
      <c r="H323" s="11">
        <v>14999</v>
      </c>
      <c r="I323" s="1">
        <v>0</v>
      </c>
      <c r="J323" s="1" t="str">
        <f t="shared" si="19"/>
        <v>No</v>
      </c>
      <c r="K323" s="1" t="str">
        <f t="shared" ref="K323:K386" si="21">IF(P323&lt;=500,"200-500","&gt;500")</f>
        <v>&gt;500</v>
      </c>
      <c r="L323" s="1" t="str">
        <f t="shared" ref="L323:L386" si="22">IF(I323&lt;=10%, "0-10%",IF(I323&lt;=20%, "11-20%",IF(I323&lt;=30%, "21-30%",IF(I323&lt;=40%,"31-40%",IF(I323&lt;=50%,"41-50%",IF(I323&lt;=60%,"51-60%",IF(I323&lt;=70%,"61-70%",IF(I323&lt;=80%,"71-80%",IF(I323&lt;=90%,"81-90%",IF(I323&lt;=100%,"91-100%"))))))))))</f>
        <v>0-10%</v>
      </c>
      <c r="M323">
        <v>4.3</v>
      </c>
      <c r="N323" s="4">
        <v>27508</v>
      </c>
      <c r="O323" s="12">
        <f t="shared" si="20"/>
        <v>412592492</v>
      </c>
      <c r="P323" s="11">
        <v>14999</v>
      </c>
      <c r="Q323" s="11">
        <v>14999</v>
      </c>
      <c r="R323" s="1">
        <v>8.6</v>
      </c>
      <c r="S323">
        <v>12.9</v>
      </c>
      <c r="T323" s="4"/>
    </row>
    <row r="324" spans="1:20">
      <c r="A324" t="s">
        <v>2841</v>
      </c>
      <c r="B324" t="s">
        <v>2842</v>
      </c>
      <c r="C324" t="s">
        <v>13997</v>
      </c>
      <c r="D324" t="s">
        <v>13998</v>
      </c>
      <c r="E324" t="s">
        <v>13999</v>
      </c>
      <c r="F324" t="s">
        <v>14000</v>
      </c>
      <c r="G324" t="s">
        <v>14001</v>
      </c>
      <c r="H324" s="11">
        <v>699</v>
      </c>
      <c r="I324" s="1">
        <v>0.56999999999999995</v>
      </c>
      <c r="J324" s="1" t="str">
        <f t="shared" ref="J324:J387" si="23">IF( I324&gt;50%, "Yes", "No")</f>
        <v>Yes</v>
      </c>
      <c r="K324" s="1" t="str">
        <f t="shared" si="21"/>
        <v>200-500</v>
      </c>
      <c r="L324" s="1" t="str">
        <f t="shared" si="22"/>
        <v>51-60%</v>
      </c>
      <c r="M324">
        <v>3.9</v>
      </c>
      <c r="N324" s="4">
        <v>1454</v>
      </c>
      <c r="O324" s="12">
        <f t="shared" si="20"/>
        <v>1016346</v>
      </c>
      <c r="P324" s="11">
        <v>-145.315</v>
      </c>
      <c r="Q324" s="11">
        <v>-303.68799999999999</v>
      </c>
      <c r="R324" s="1">
        <v>-462.06099999999998</v>
      </c>
      <c r="S324">
        <v>-620.43399999999997</v>
      </c>
      <c r="T324" s="4"/>
    </row>
    <row r="325" spans="1:20">
      <c r="A325" t="s">
        <v>2851</v>
      </c>
      <c r="B325" t="s">
        <v>2852</v>
      </c>
      <c r="C325" t="s">
        <v>14005</v>
      </c>
      <c r="D325" t="s">
        <v>14006</v>
      </c>
      <c r="E325" t="s">
        <v>14009</v>
      </c>
      <c r="F325" t="s">
        <v>14010</v>
      </c>
      <c r="H325" s="11">
        <v>51990</v>
      </c>
      <c r="I325" s="1">
        <v>0.52</v>
      </c>
      <c r="J325" s="1" t="str">
        <f t="shared" si="23"/>
        <v>Yes</v>
      </c>
      <c r="K325" s="1" t="str">
        <f t="shared" si="21"/>
        <v>&gt;500</v>
      </c>
      <c r="L325" s="1" t="str">
        <f t="shared" si="22"/>
        <v>51-60%</v>
      </c>
      <c r="M325">
        <v>4.2</v>
      </c>
      <c r="N325" s="4">
        <v>2951</v>
      </c>
      <c r="O325" s="12">
        <f t="shared" si="20"/>
        <v>153422490</v>
      </c>
      <c r="P325" s="11">
        <v>78990</v>
      </c>
      <c r="Q325" s="11">
        <v>105990</v>
      </c>
      <c r="R325" s="1">
        <v>7.88</v>
      </c>
      <c r="S325">
        <v>11.56</v>
      </c>
      <c r="T325" s="4"/>
    </row>
    <row r="326" spans="1:20">
      <c r="A326" t="s">
        <v>2861</v>
      </c>
      <c r="B326" t="s">
        <v>2862</v>
      </c>
      <c r="C326" t="s">
        <v>13997</v>
      </c>
      <c r="D326" t="s">
        <v>13998</v>
      </c>
      <c r="E326" t="s">
        <v>13999</v>
      </c>
      <c r="F326" t="s">
        <v>14000</v>
      </c>
      <c r="G326" t="s">
        <v>14001</v>
      </c>
      <c r="H326" s="11">
        <v>999</v>
      </c>
      <c r="I326" s="1">
        <v>0.75</v>
      </c>
      <c r="J326" s="1" t="str">
        <f t="shared" si="23"/>
        <v>Yes</v>
      </c>
      <c r="K326" s="1" t="str">
        <f t="shared" si="21"/>
        <v>200-500</v>
      </c>
      <c r="L326" s="1" t="str">
        <f t="shared" si="22"/>
        <v>71-80%</v>
      </c>
      <c r="M326">
        <v>5</v>
      </c>
      <c r="N326" s="4">
        <v>0</v>
      </c>
      <c r="O326" s="12">
        <f t="shared" si="20"/>
        <v>0</v>
      </c>
      <c r="P326" s="11">
        <v>-119.125</v>
      </c>
      <c r="Q326" s="11">
        <v>-292.14999999999998</v>
      </c>
      <c r="R326" s="1">
        <v>-465.17500000000001</v>
      </c>
      <c r="S326">
        <v>-638.20000000000005</v>
      </c>
      <c r="T326" s="4"/>
    </row>
    <row r="327" spans="1:20">
      <c r="A327" t="s">
        <v>2871</v>
      </c>
      <c r="B327" t="s">
        <v>2872</v>
      </c>
      <c r="C327" t="s">
        <v>14005</v>
      </c>
      <c r="D327" t="s">
        <v>14006</v>
      </c>
      <c r="E327" t="s">
        <v>14009</v>
      </c>
      <c r="F327" t="s">
        <v>14010</v>
      </c>
      <c r="H327" s="11">
        <v>69999</v>
      </c>
      <c r="I327" s="1">
        <v>0.11</v>
      </c>
      <c r="J327" s="1" t="str">
        <f t="shared" si="23"/>
        <v>No</v>
      </c>
      <c r="K327" s="1" t="str">
        <f t="shared" si="21"/>
        <v>&gt;500</v>
      </c>
      <c r="L327" s="1" t="str">
        <f t="shared" si="22"/>
        <v>11-20%</v>
      </c>
      <c r="M327">
        <v>4.0999999999999996</v>
      </c>
      <c r="N327" s="4">
        <v>6753</v>
      </c>
      <c r="O327" s="12">
        <f t="shared" si="20"/>
        <v>472703247</v>
      </c>
      <c r="P327" s="11">
        <v>77999</v>
      </c>
      <c r="Q327" s="11">
        <v>85999</v>
      </c>
      <c r="R327" s="1">
        <v>8.09</v>
      </c>
      <c r="S327">
        <v>12.08</v>
      </c>
      <c r="T327" s="4"/>
    </row>
    <row r="328" spans="1:20">
      <c r="A328" t="s">
        <v>2876</v>
      </c>
      <c r="B328" t="s">
        <v>2877</v>
      </c>
      <c r="C328" t="s">
        <v>14005</v>
      </c>
      <c r="D328" t="s">
        <v>14006</v>
      </c>
      <c r="E328" t="s">
        <v>14009</v>
      </c>
      <c r="F328" t="s">
        <v>14010</v>
      </c>
      <c r="H328" s="11">
        <v>50000</v>
      </c>
      <c r="I328" s="1">
        <v>0.51</v>
      </c>
      <c r="J328" s="1" t="str">
        <f t="shared" si="23"/>
        <v>Yes</v>
      </c>
      <c r="K328" s="1" t="str">
        <f t="shared" si="21"/>
        <v>&gt;500</v>
      </c>
      <c r="L328" s="1" t="str">
        <f t="shared" si="22"/>
        <v>51-60%</v>
      </c>
      <c r="M328">
        <v>3.9</v>
      </c>
      <c r="N328" s="4">
        <v>3518</v>
      </c>
      <c r="O328" s="12">
        <f t="shared" si="20"/>
        <v>175900000</v>
      </c>
      <c r="P328" s="11">
        <v>75501</v>
      </c>
      <c r="Q328" s="11">
        <v>101002</v>
      </c>
      <c r="R328" s="1">
        <v>7.29</v>
      </c>
      <c r="S328">
        <v>10.68</v>
      </c>
      <c r="T328" s="4"/>
    </row>
    <row r="329" spans="1:20">
      <c r="A329" t="s">
        <v>2886</v>
      </c>
      <c r="B329" t="s">
        <v>2887</v>
      </c>
      <c r="C329" t="s">
        <v>14005</v>
      </c>
      <c r="D329" t="s">
        <v>14006</v>
      </c>
      <c r="E329" t="s">
        <v>14009</v>
      </c>
      <c r="F329" t="s">
        <v>14010</v>
      </c>
      <c r="H329" s="11">
        <v>19499</v>
      </c>
      <c r="I329" s="1">
        <v>0.46</v>
      </c>
      <c r="J329" s="1" t="str">
        <f t="shared" si="23"/>
        <v>No</v>
      </c>
      <c r="K329" s="1" t="str">
        <f t="shared" si="21"/>
        <v>&gt;500</v>
      </c>
      <c r="L329" s="1" t="str">
        <f t="shared" si="22"/>
        <v>41-50%</v>
      </c>
      <c r="M329">
        <v>4.2</v>
      </c>
      <c r="N329" s="4">
        <v>1510</v>
      </c>
      <c r="O329" s="12">
        <f t="shared" si="20"/>
        <v>29443490</v>
      </c>
      <c r="P329" s="11">
        <v>28499</v>
      </c>
      <c r="Q329" s="11">
        <v>37499</v>
      </c>
      <c r="R329" s="1">
        <v>7.94</v>
      </c>
      <c r="S329">
        <v>11.68</v>
      </c>
      <c r="T329" s="4"/>
    </row>
    <row r="330" spans="1:20">
      <c r="A330" t="s">
        <v>2891</v>
      </c>
      <c r="B330" t="s">
        <v>2892</v>
      </c>
      <c r="C330" t="s">
        <v>13997</v>
      </c>
      <c r="D330" t="s">
        <v>13998</v>
      </c>
      <c r="E330" t="s">
        <v>13999</v>
      </c>
      <c r="F330" t="s">
        <v>14000</v>
      </c>
      <c r="G330" t="s">
        <v>14001</v>
      </c>
      <c r="H330" s="11">
        <v>999</v>
      </c>
      <c r="I330" s="1">
        <v>0.65</v>
      </c>
      <c r="J330" s="1" t="str">
        <f t="shared" si="23"/>
        <v>Yes</v>
      </c>
      <c r="K330" s="1" t="str">
        <f t="shared" si="21"/>
        <v>200-500</v>
      </c>
      <c r="L330" s="1" t="str">
        <f t="shared" si="22"/>
        <v>61-70%</v>
      </c>
      <c r="M330">
        <v>4.3</v>
      </c>
      <c r="N330" s="4">
        <v>838</v>
      </c>
      <c r="O330" s="12">
        <f t="shared" si="20"/>
        <v>837162</v>
      </c>
      <c r="P330" s="11">
        <v>-169.875</v>
      </c>
      <c r="Q330" s="11">
        <v>-373.12</v>
      </c>
      <c r="R330" s="1">
        <v>-576.36500000000001</v>
      </c>
      <c r="S330">
        <v>-779.61</v>
      </c>
      <c r="T330" s="4"/>
    </row>
    <row r="331" spans="1:20">
      <c r="A331" t="s">
        <v>2896</v>
      </c>
      <c r="B331" t="s">
        <v>2897</v>
      </c>
      <c r="C331" t="s">
        <v>14005</v>
      </c>
      <c r="D331" t="s">
        <v>14006</v>
      </c>
      <c r="E331" t="s">
        <v>14007</v>
      </c>
      <c r="F331" t="s">
        <v>14011</v>
      </c>
      <c r="H331" s="11">
        <v>499</v>
      </c>
      <c r="I331" s="1">
        <v>0.61</v>
      </c>
      <c r="J331" s="1" t="str">
        <f t="shared" si="23"/>
        <v>Yes</v>
      </c>
      <c r="K331" s="1" t="str">
        <f t="shared" si="21"/>
        <v>200-500</v>
      </c>
      <c r="L331" s="1" t="str">
        <f t="shared" si="22"/>
        <v>61-70%</v>
      </c>
      <c r="M331">
        <v>3.8</v>
      </c>
      <c r="N331" s="4">
        <v>136</v>
      </c>
      <c r="O331" s="12">
        <f t="shared" si="20"/>
        <v>67864</v>
      </c>
      <c r="P331" s="11">
        <v>-94.394999999999996</v>
      </c>
      <c r="Q331" s="11">
        <v>-202.19399999999999</v>
      </c>
      <c r="R331" s="1">
        <v>-309.99299999999999</v>
      </c>
      <c r="S331">
        <v>-417.79199999999997</v>
      </c>
      <c r="T331" s="4"/>
    </row>
    <row r="332" spans="1:20">
      <c r="A332" t="s">
        <v>2906</v>
      </c>
      <c r="B332" t="s">
        <v>2907</v>
      </c>
      <c r="C332" t="s">
        <v>14005</v>
      </c>
      <c r="D332" t="s">
        <v>14006</v>
      </c>
      <c r="E332" t="s">
        <v>14022</v>
      </c>
      <c r="F332" t="s">
        <v>14023</v>
      </c>
      <c r="H332" s="11">
        <v>2499</v>
      </c>
      <c r="I332" s="1">
        <v>0.48</v>
      </c>
      <c r="J332" s="1" t="str">
        <f t="shared" si="23"/>
        <v>No</v>
      </c>
      <c r="K332" s="1" t="str">
        <f t="shared" si="21"/>
        <v>&gt;500</v>
      </c>
      <c r="L332" s="1" t="str">
        <f t="shared" si="22"/>
        <v>41-50%</v>
      </c>
      <c r="M332">
        <v>4.3</v>
      </c>
      <c r="N332" s="4">
        <v>301</v>
      </c>
      <c r="O332" s="12">
        <f t="shared" si="20"/>
        <v>752199</v>
      </c>
      <c r="P332" s="11">
        <v>3699</v>
      </c>
      <c r="Q332" s="11">
        <v>4899</v>
      </c>
      <c r="R332" s="1">
        <v>8.1199999999999992</v>
      </c>
      <c r="S332">
        <v>11.94</v>
      </c>
      <c r="T332" s="4"/>
    </row>
    <row r="333" spans="1:20">
      <c r="A333" t="s">
        <v>2916</v>
      </c>
      <c r="B333" t="s">
        <v>2917</v>
      </c>
      <c r="C333" t="s">
        <v>13997</v>
      </c>
      <c r="D333" t="s">
        <v>13998</v>
      </c>
      <c r="E333" t="s">
        <v>13999</v>
      </c>
      <c r="F333" t="s">
        <v>14000</v>
      </c>
      <c r="G333" t="s">
        <v>14001</v>
      </c>
      <c r="H333" s="11">
        <v>1899</v>
      </c>
      <c r="I333" s="1">
        <v>0.2</v>
      </c>
      <c r="J333" s="1" t="str">
        <f t="shared" si="23"/>
        <v>No</v>
      </c>
      <c r="K333" s="1" t="str">
        <f t="shared" si="21"/>
        <v>&gt;500</v>
      </c>
      <c r="L333" s="1" t="str">
        <f t="shared" si="22"/>
        <v>11-20%</v>
      </c>
      <c r="M333">
        <v>4.4000000000000004</v>
      </c>
      <c r="N333" s="4">
        <v>19763</v>
      </c>
      <c r="O333" s="12">
        <f t="shared" si="20"/>
        <v>37529937</v>
      </c>
      <c r="P333" s="11">
        <v>2279</v>
      </c>
      <c r="Q333" s="11">
        <v>2659</v>
      </c>
      <c r="R333" s="1">
        <v>8.6</v>
      </c>
      <c r="S333">
        <v>12.8</v>
      </c>
      <c r="T333" s="4"/>
    </row>
    <row r="334" spans="1:20">
      <c r="A334" t="s">
        <v>2926</v>
      </c>
      <c r="B334" t="s">
        <v>2927</v>
      </c>
      <c r="C334" t="s">
        <v>14005</v>
      </c>
      <c r="D334" t="s">
        <v>14006</v>
      </c>
      <c r="E334" t="s">
        <v>14009</v>
      </c>
      <c r="F334" t="s">
        <v>14010</v>
      </c>
      <c r="H334" s="11">
        <v>69999</v>
      </c>
      <c r="I334" s="1">
        <v>0.33</v>
      </c>
      <c r="J334" s="1" t="str">
        <f t="shared" si="23"/>
        <v>No</v>
      </c>
      <c r="K334" s="1" t="str">
        <f t="shared" si="21"/>
        <v>&gt;500</v>
      </c>
      <c r="L334" s="1" t="str">
        <f t="shared" si="22"/>
        <v>31-40%</v>
      </c>
      <c r="M334">
        <v>4.3</v>
      </c>
      <c r="N334" s="4">
        <v>21252</v>
      </c>
      <c r="O334" s="12">
        <f t="shared" si="20"/>
        <v>1487618748</v>
      </c>
      <c r="P334" s="11">
        <v>92999</v>
      </c>
      <c r="Q334" s="11">
        <v>115999</v>
      </c>
      <c r="R334" s="1">
        <v>8.27</v>
      </c>
      <c r="S334">
        <v>12.24</v>
      </c>
      <c r="T334" s="4"/>
    </row>
    <row r="335" spans="1:20">
      <c r="A335" t="s">
        <v>2936</v>
      </c>
      <c r="B335" t="s">
        <v>2937</v>
      </c>
      <c r="C335" t="s">
        <v>13997</v>
      </c>
      <c r="D335" t="s">
        <v>13998</v>
      </c>
      <c r="E335" t="s">
        <v>13999</v>
      </c>
      <c r="F335" t="s">
        <v>14000</v>
      </c>
      <c r="G335" t="s">
        <v>14001</v>
      </c>
      <c r="H335" s="11">
        <v>799</v>
      </c>
      <c r="I335" s="1">
        <v>0.63</v>
      </c>
      <c r="J335" s="1" t="str">
        <f t="shared" si="23"/>
        <v>Yes</v>
      </c>
      <c r="K335" s="1" t="str">
        <f t="shared" si="21"/>
        <v>200-500</v>
      </c>
      <c r="L335" s="1" t="str">
        <f t="shared" si="22"/>
        <v>61-70%</v>
      </c>
      <c r="M335">
        <v>4.3</v>
      </c>
      <c r="N335" s="4">
        <v>1902</v>
      </c>
      <c r="O335" s="12">
        <f t="shared" si="20"/>
        <v>1519698</v>
      </c>
      <c r="P335" s="11">
        <v>-144.88499999999999</v>
      </c>
      <c r="Q335" s="11">
        <v>-313.13200000000001</v>
      </c>
      <c r="R335" s="1">
        <v>-481.37900000000002</v>
      </c>
      <c r="S335">
        <v>-649.62599999999998</v>
      </c>
      <c r="T335" s="4"/>
    </row>
    <row r="336" spans="1:20">
      <c r="A336" t="s">
        <v>2946</v>
      </c>
      <c r="B336" t="s">
        <v>2947</v>
      </c>
      <c r="C336" t="s">
        <v>14005</v>
      </c>
      <c r="D336" t="s">
        <v>14032</v>
      </c>
      <c r="E336" t="s">
        <v>14033</v>
      </c>
      <c r="H336" s="11">
        <v>19999</v>
      </c>
      <c r="I336" s="1">
        <v>0.91</v>
      </c>
      <c r="J336" s="1" t="str">
        <f t="shared" si="23"/>
        <v>Yes</v>
      </c>
      <c r="K336" s="1" t="str">
        <f t="shared" si="21"/>
        <v>&gt;500</v>
      </c>
      <c r="L336" s="1" t="str">
        <f t="shared" si="22"/>
        <v>91-100%</v>
      </c>
      <c r="M336">
        <v>4.2</v>
      </c>
      <c r="N336" s="4">
        <v>13937</v>
      </c>
      <c r="O336" s="12">
        <f t="shared" si="20"/>
        <v>278726063</v>
      </c>
      <c r="P336" s="11">
        <v>38199</v>
      </c>
      <c r="Q336" s="11">
        <v>56399</v>
      </c>
      <c r="R336" s="1">
        <v>7.49</v>
      </c>
      <c r="S336">
        <v>10.78</v>
      </c>
      <c r="T336" s="4"/>
    </row>
    <row r="337" spans="1:20">
      <c r="A337" t="s">
        <v>2957</v>
      </c>
      <c r="B337" t="s">
        <v>2958</v>
      </c>
      <c r="C337" t="s">
        <v>14005</v>
      </c>
      <c r="D337" t="s">
        <v>14032</v>
      </c>
      <c r="E337" t="s">
        <v>14033</v>
      </c>
      <c r="H337" s="11">
        <v>9999</v>
      </c>
      <c r="I337" s="1">
        <v>0.8</v>
      </c>
      <c r="J337" s="1" t="str">
        <f t="shared" si="23"/>
        <v>Yes</v>
      </c>
      <c r="K337" s="1" t="str">
        <f t="shared" si="21"/>
        <v>&gt;500</v>
      </c>
      <c r="L337" s="1" t="str">
        <f t="shared" si="22"/>
        <v>71-80%</v>
      </c>
      <c r="M337">
        <v>4.3</v>
      </c>
      <c r="N337" s="4">
        <v>27696</v>
      </c>
      <c r="O337" s="12">
        <f t="shared" si="20"/>
        <v>276932304</v>
      </c>
      <c r="P337" s="11">
        <v>18000</v>
      </c>
      <c r="Q337" s="11">
        <v>26001</v>
      </c>
      <c r="R337" s="1">
        <v>7.8</v>
      </c>
      <c r="S337">
        <v>11.3</v>
      </c>
      <c r="T337" s="4"/>
    </row>
    <row r="338" spans="1:20">
      <c r="A338" t="s">
        <v>2967</v>
      </c>
      <c r="B338" t="s">
        <v>2968</v>
      </c>
      <c r="C338" t="s">
        <v>14005</v>
      </c>
      <c r="D338" t="s">
        <v>14032</v>
      </c>
      <c r="E338" t="s">
        <v>14033</v>
      </c>
      <c r="H338" s="11">
        <v>7990</v>
      </c>
      <c r="I338" s="1">
        <v>0.75</v>
      </c>
      <c r="J338" s="1" t="str">
        <f t="shared" si="23"/>
        <v>Yes</v>
      </c>
      <c r="K338" s="1" t="str">
        <f t="shared" si="21"/>
        <v>&gt;500</v>
      </c>
      <c r="L338" s="1" t="str">
        <f t="shared" si="22"/>
        <v>71-80%</v>
      </c>
      <c r="M338">
        <v>3.8</v>
      </c>
      <c r="N338" s="4">
        <v>17831</v>
      </c>
      <c r="O338" s="12">
        <f t="shared" si="20"/>
        <v>142469690</v>
      </c>
      <c r="P338" s="11">
        <v>13981</v>
      </c>
      <c r="Q338" s="11">
        <v>19972</v>
      </c>
      <c r="R338" s="1">
        <v>6.85</v>
      </c>
      <c r="S338">
        <v>9.9</v>
      </c>
      <c r="T338" s="4"/>
    </row>
    <row r="339" spans="1:20">
      <c r="A339" t="s">
        <v>2977</v>
      </c>
      <c r="B339" t="s">
        <v>2978</v>
      </c>
      <c r="C339" t="s">
        <v>14005</v>
      </c>
      <c r="D339" t="s">
        <v>14034</v>
      </c>
      <c r="E339" t="s">
        <v>14035</v>
      </c>
      <c r="F339" t="s">
        <v>14036</v>
      </c>
      <c r="G339" t="s">
        <v>14037</v>
      </c>
      <c r="H339" s="11">
        <v>2199</v>
      </c>
      <c r="I339" s="1">
        <v>7.0000000000000007E-2</v>
      </c>
      <c r="J339" s="1" t="str">
        <f t="shared" si="23"/>
        <v>No</v>
      </c>
      <c r="K339" s="1" t="str">
        <f t="shared" si="21"/>
        <v>&gt;500</v>
      </c>
      <c r="L339" s="1" t="str">
        <f t="shared" si="22"/>
        <v>0-10%</v>
      </c>
      <c r="M339">
        <v>4.3</v>
      </c>
      <c r="N339" s="4">
        <v>178912</v>
      </c>
      <c r="O339" s="12">
        <f t="shared" si="20"/>
        <v>393427488</v>
      </c>
      <c r="P339" s="11">
        <v>2349</v>
      </c>
      <c r="Q339" s="11">
        <v>2499</v>
      </c>
      <c r="R339" s="1">
        <v>8.5299999999999994</v>
      </c>
      <c r="S339">
        <v>12.76</v>
      </c>
      <c r="T339" s="4"/>
    </row>
    <row r="340" spans="1:20">
      <c r="A340" t="s">
        <v>2988</v>
      </c>
      <c r="B340" t="s">
        <v>2989</v>
      </c>
      <c r="C340" t="s">
        <v>14005</v>
      </c>
      <c r="D340" t="s">
        <v>14034</v>
      </c>
      <c r="E340" t="s">
        <v>14038</v>
      </c>
      <c r="F340" t="s">
        <v>14039</v>
      </c>
      <c r="H340" s="11">
        <v>8999</v>
      </c>
      <c r="I340" s="1">
        <v>0.28000000000000003</v>
      </c>
      <c r="J340" s="1" t="str">
        <f t="shared" si="23"/>
        <v>No</v>
      </c>
      <c r="K340" s="1" t="str">
        <f t="shared" si="21"/>
        <v>&gt;500</v>
      </c>
      <c r="L340" s="1" t="str">
        <f t="shared" si="22"/>
        <v>21-30%</v>
      </c>
      <c r="M340">
        <v>4</v>
      </c>
      <c r="N340" s="4">
        <v>7807</v>
      </c>
      <c r="O340" s="12">
        <f t="shared" si="20"/>
        <v>70255193</v>
      </c>
      <c r="P340" s="11">
        <v>11499</v>
      </c>
      <c r="Q340" s="11">
        <v>13999</v>
      </c>
      <c r="R340" s="1">
        <v>7.72</v>
      </c>
      <c r="S340">
        <v>11.44</v>
      </c>
      <c r="T340" s="4"/>
    </row>
    <row r="341" spans="1:20">
      <c r="A341" t="s">
        <v>2999</v>
      </c>
      <c r="B341" t="s">
        <v>3000</v>
      </c>
      <c r="C341" t="s">
        <v>14005</v>
      </c>
      <c r="D341" t="s">
        <v>14034</v>
      </c>
      <c r="E341" t="s">
        <v>14038</v>
      </c>
      <c r="F341" t="s">
        <v>14039</v>
      </c>
      <c r="H341" s="11">
        <v>28999</v>
      </c>
      <c r="I341" s="1">
        <v>0</v>
      </c>
      <c r="J341" s="1" t="str">
        <f t="shared" si="23"/>
        <v>No</v>
      </c>
      <c r="K341" s="1" t="str">
        <f t="shared" si="21"/>
        <v>&gt;500</v>
      </c>
      <c r="L341" s="1" t="str">
        <f t="shared" si="22"/>
        <v>0-10%</v>
      </c>
      <c r="M341">
        <v>4.3</v>
      </c>
      <c r="N341" s="4">
        <v>17415</v>
      </c>
      <c r="O341" s="12">
        <f t="shared" si="20"/>
        <v>505017585</v>
      </c>
      <c r="P341" s="11">
        <v>28999</v>
      </c>
      <c r="Q341" s="11">
        <v>28999</v>
      </c>
      <c r="R341" s="1">
        <v>8.6</v>
      </c>
      <c r="S341">
        <v>12.9</v>
      </c>
      <c r="T341" s="4"/>
    </row>
    <row r="342" spans="1:20">
      <c r="A342" t="s">
        <v>3009</v>
      </c>
      <c r="B342" t="s">
        <v>3010</v>
      </c>
      <c r="C342" t="s">
        <v>14005</v>
      </c>
      <c r="D342" t="s">
        <v>14034</v>
      </c>
      <c r="E342" t="s">
        <v>14038</v>
      </c>
      <c r="F342" t="s">
        <v>14039</v>
      </c>
      <c r="H342" s="11">
        <v>28999</v>
      </c>
      <c r="I342" s="1">
        <v>0</v>
      </c>
      <c r="J342" s="1" t="str">
        <f t="shared" si="23"/>
        <v>No</v>
      </c>
      <c r="K342" s="1" t="str">
        <f t="shared" si="21"/>
        <v>&gt;500</v>
      </c>
      <c r="L342" s="1" t="str">
        <f t="shared" si="22"/>
        <v>0-10%</v>
      </c>
      <c r="M342">
        <v>4.3</v>
      </c>
      <c r="N342" s="4">
        <v>17415</v>
      </c>
      <c r="O342" s="12">
        <f t="shared" si="20"/>
        <v>505017585</v>
      </c>
      <c r="P342" s="11">
        <v>28999</v>
      </c>
      <c r="Q342" s="11">
        <v>28999</v>
      </c>
      <c r="R342" s="1">
        <v>8.6</v>
      </c>
      <c r="S342">
        <v>12.9</v>
      </c>
      <c r="T342" s="4"/>
    </row>
    <row r="343" spans="1:20">
      <c r="A343" t="s">
        <v>3014</v>
      </c>
      <c r="B343" t="s">
        <v>3015</v>
      </c>
      <c r="C343" t="s">
        <v>14005</v>
      </c>
      <c r="D343" t="s">
        <v>14034</v>
      </c>
      <c r="E343" t="s">
        <v>14038</v>
      </c>
      <c r="F343" t="s">
        <v>14039</v>
      </c>
      <c r="H343" s="11">
        <v>8999</v>
      </c>
      <c r="I343" s="1">
        <v>0.28000000000000003</v>
      </c>
      <c r="J343" s="1" t="str">
        <f t="shared" si="23"/>
        <v>No</v>
      </c>
      <c r="K343" s="1" t="str">
        <f t="shared" si="21"/>
        <v>&gt;500</v>
      </c>
      <c r="L343" s="1" t="str">
        <f t="shared" si="22"/>
        <v>21-30%</v>
      </c>
      <c r="M343">
        <v>4</v>
      </c>
      <c r="N343" s="4">
        <v>7807</v>
      </c>
      <c r="O343" s="12">
        <f t="shared" si="20"/>
        <v>70255193</v>
      </c>
      <c r="P343" s="11">
        <v>11499</v>
      </c>
      <c r="Q343" s="11">
        <v>13999</v>
      </c>
      <c r="R343" s="1">
        <v>7.72</v>
      </c>
      <c r="S343">
        <v>11.44</v>
      </c>
      <c r="T343" s="4"/>
    </row>
    <row r="344" spans="1:20">
      <c r="A344" t="s">
        <v>3018</v>
      </c>
      <c r="B344" t="s">
        <v>3019</v>
      </c>
      <c r="C344" t="s">
        <v>14005</v>
      </c>
      <c r="D344" t="s">
        <v>14034</v>
      </c>
      <c r="E344" t="s">
        <v>14038</v>
      </c>
      <c r="F344" t="s">
        <v>14039</v>
      </c>
      <c r="H344" s="11">
        <v>8999</v>
      </c>
      <c r="I344" s="1">
        <v>0.28000000000000003</v>
      </c>
      <c r="J344" s="1" t="str">
        <f t="shared" si="23"/>
        <v>No</v>
      </c>
      <c r="K344" s="1" t="str">
        <f t="shared" si="21"/>
        <v>&gt;500</v>
      </c>
      <c r="L344" s="1" t="str">
        <f t="shared" si="22"/>
        <v>21-30%</v>
      </c>
      <c r="M344">
        <v>4</v>
      </c>
      <c r="N344" s="4">
        <v>7807</v>
      </c>
      <c r="O344" s="12">
        <f t="shared" si="20"/>
        <v>70255193</v>
      </c>
      <c r="P344" s="11">
        <v>11499</v>
      </c>
      <c r="Q344" s="11">
        <v>13999</v>
      </c>
      <c r="R344" s="1">
        <v>7.72</v>
      </c>
      <c r="S344">
        <v>11.44</v>
      </c>
      <c r="T344" s="4"/>
    </row>
    <row r="345" spans="1:20">
      <c r="A345" t="s">
        <v>3022</v>
      </c>
      <c r="B345" t="s">
        <v>3023</v>
      </c>
      <c r="C345" t="s">
        <v>14005</v>
      </c>
      <c r="D345" t="s">
        <v>14007</v>
      </c>
      <c r="E345" t="s">
        <v>14040</v>
      </c>
      <c r="F345" t="s">
        <v>14041</v>
      </c>
      <c r="H345" s="11">
        <v>1000</v>
      </c>
      <c r="I345" s="1">
        <v>0.43</v>
      </c>
      <c r="J345" s="1" t="str">
        <f t="shared" si="23"/>
        <v>No</v>
      </c>
      <c r="K345" s="1" t="str">
        <f t="shared" si="21"/>
        <v>&gt;500</v>
      </c>
      <c r="L345" s="1" t="str">
        <f t="shared" si="22"/>
        <v>41-50%</v>
      </c>
      <c r="M345">
        <v>4.4000000000000004</v>
      </c>
      <c r="N345" s="4">
        <v>67259</v>
      </c>
      <c r="O345" s="12">
        <f t="shared" si="20"/>
        <v>67259000</v>
      </c>
      <c r="P345" s="11">
        <v>1431</v>
      </c>
      <c r="Q345" s="11">
        <v>1862</v>
      </c>
      <c r="R345" s="1">
        <v>8.3699999999999992</v>
      </c>
      <c r="S345">
        <v>12.34</v>
      </c>
      <c r="T345" s="4"/>
    </row>
    <row r="346" spans="1:20">
      <c r="A346" t="s">
        <v>3033</v>
      </c>
      <c r="B346" t="s">
        <v>3034</v>
      </c>
      <c r="C346" t="s">
        <v>14005</v>
      </c>
      <c r="D346" t="s">
        <v>14032</v>
      </c>
      <c r="E346" t="s">
        <v>14033</v>
      </c>
      <c r="H346" s="11">
        <v>4999</v>
      </c>
      <c r="I346" s="1">
        <v>0.62</v>
      </c>
      <c r="J346" s="1" t="str">
        <f t="shared" si="23"/>
        <v>Yes</v>
      </c>
      <c r="K346" s="1" t="str">
        <f t="shared" si="21"/>
        <v>&gt;500</v>
      </c>
      <c r="L346" s="1" t="str">
        <f t="shared" si="22"/>
        <v>61-70%</v>
      </c>
      <c r="M346">
        <v>4.0999999999999996</v>
      </c>
      <c r="N346" s="4">
        <v>10689</v>
      </c>
      <c r="O346" s="12">
        <f t="shared" si="20"/>
        <v>53434311</v>
      </c>
      <c r="P346" s="11">
        <v>8100</v>
      </c>
      <c r="Q346" s="11">
        <v>11201</v>
      </c>
      <c r="R346" s="1">
        <v>7.58</v>
      </c>
      <c r="S346">
        <v>11.06</v>
      </c>
      <c r="T346" s="4"/>
    </row>
    <row r="347" spans="1:20">
      <c r="A347" t="s">
        <v>3043</v>
      </c>
      <c r="B347" t="s">
        <v>3044</v>
      </c>
      <c r="C347" t="s">
        <v>14005</v>
      </c>
      <c r="D347" t="s">
        <v>14034</v>
      </c>
      <c r="E347" t="s">
        <v>14038</v>
      </c>
      <c r="F347" t="s">
        <v>14042</v>
      </c>
      <c r="H347" s="11">
        <v>1599</v>
      </c>
      <c r="I347" s="1">
        <v>0.19</v>
      </c>
      <c r="J347" s="1" t="str">
        <f t="shared" si="23"/>
        <v>No</v>
      </c>
      <c r="K347" s="1" t="str">
        <f t="shared" si="21"/>
        <v>&gt;500</v>
      </c>
      <c r="L347" s="1" t="str">
        <f t="shared" si="22"/>
        <v>11-20%</v>
      </c>
      <c r="M347">
        <v>4</v>
      </c>
      <c r="N347" s="4">
        <v>128311</v>
      </c>
      <c r="O347" s="12">
        <f t="shared" si="20"/>
        <v>205169289</v>
      </c>
      <c r="P347" s="11">
        <v>1899</v>
      </c>
      <c r="Q347" s="11">
        <v>2199</v>
      </c>
      <c r="R347" s="1">
        <v>7.81</v>
      </c>
      <c r="S347">
        <v>11.62</v>
      </c>
      <c r="T347" s="4"/>
    </row>
    <row r="348" spans="1:20">
      <c r="A348" t="s">
        <v>3054</v>
      </c>
      <c r="B348" t="s">
        <v>3055</v>
      </c>
      <c r="C348" t="s">
        <v>14005</v>
      </c>
      <c r="D348" t="s">
        <v>14032</v>
      </c>
      <c r="E348" t="s">
        <v>14033</v>
      </c>
      <c r="H348" s="11">
        <v>6990</v>
      </c>
      <c r="I348" s="1">
        <v>0.79</v>
      </c>
      <c r="J348" s="1" t="str">
        <f t="shared" si="23"/>
        <v>Yes</v>
      </c>
      <c r="K348" s="1" t="str">
        <f t="shared" si="21"/>
        <v>&gt;500</v>
      </c>
      <c r="L348" s="1" t="str">
        <f t="shared" si="22"/>
        <v>71-80%</v>
      </c>
      <c r="M348">
        <v>3.9</v>
      </c>
      <c r="N348" s="4">
        <v>21796</v>
      </c>
      <c r="O348" s="12">
        <f t="shared" si="20"/>
        <v>152354040</v>
      </c>
      <c r="P348" s="11">
        <v>12481</v>
      </c>
      <c r="Q348" s="11">
        <v>17972</v>
      </c>
      <c r="R348" s="1">
        <v>7.01</v>
      </c>
      <c r="S348">
        <v>10.119999999999999</v>
      </c>
      <c r="T348" s="4"/>
    </row>
    <row r="349" spans="1:20">
      <c r="A349" t="s">
        <v>3064</v>
      </c>
      <c r="B349" t="s">
        <v>3065</v>
      </c>
      <c r="C349" t="s">
        <v>14005</v>
      </c>
      <c r="D349" t="s">
        <v>14043</v>
      </c>
      <c r="E349" t="s">
        <v>14044</v>
      </c>
      <c r="F349" t="s">
        <v>14045</v>
      </c>
      <c r="H349" s="11">
        <v>999</v>
      </c>
      <c r="I349" s="1">
        <v>0.4</v>
      </c>
      <c r="J349" s="1" t="str">
        <f t="shared" si="23"/>
        <v>No</v>
      </c>
      <c r="K349" s="1" t="str">
        <f t="shared" si="21"/>
        <v>200-500</v>
      </c>
      <c r="L349" s="1" t="str">
        <f t="shared" si="22"/>
        <v>31-40%</v>
      </c>
      <c r="M349">
        <v>4.0999999999999996</v>
      </c>
      <c r="N349" s="4">
        <v>192590</v>
      </c>
      <c r="O349" s="12">
        <f t="shared" si="20"/>
        <v>192397410</v>
      </c>
      <c r="P349" s="11">
        <v>-295.2</v>
      </c>
      <c r="Q349" s="11">
        <v>-573.53</v>
      </c>
      <c r="R349" s="1">
        <v>-851.86</v>
      </c>
      <c r="S349">
        <v>-1130.19</v>
      </c>
      <c r="T349" s="4"/>
    </row>
    <row r="350" spans="1:20">
      <c r="A350" t="s">
        <v>3075</v>
      </c>
      <c r="B350" t="s">
        <v>3076</v>
      </c>
      <c r="C350" t="s">
        <v>14005</v>
      </c>
      <c r="D350" t="s">
        <v>14034</v>
      </c>
      <c r="E350" t="s">
        <v>14038</v>
      </c>
      <c r="F350" t="s">
        <v>14039</v>
      </c>
      <c r="H350" s="11">
        <v>11999</v>
      </c>
      <c r="I350" s="1">
        <v>0.21</v>
      </c>
      <c r="J350" s="1" t="str">
        <f t="shared" si="23"/>
        <v>No</v>
      </c>
      <c r="K350" s="1" t="str">
        <f t="shared" si="21"/>
        <v>&gt;500</v>
      </c>
      <c r="L350" s="1" t="str">
        <f t="shared" si="22"/>
        <v>21-30%</v>
      </c>
      <c r="M350">
        <v>4.2</v>
      </c>
      <c r="N350" s="4">
        <v>284</v>
      </c>
      <c r="O350" s="12">
        <f t="shared" si="20"/>
        <v>3407716</v>
      </c>
      <c r="P350" s="11">
        <v>14499</v>
      </c>
      <c r="Q350" s="11">
        <v>16999</v>
      </c>
      <c r="R350" s="1">
        <v>8.19</v>
      </c>
      <c r="S350">
        <v>12.18</v>
      </c>
      <c r="T350" s="4"/>
    </row>
    <row r="351" spans="1:20">
      <c r="A351" t="s">
        <v>3085</v>
      </c>
      <c r="B351" t="s">
        <v>3086</v>
      </c>
      <c r="C351" t="s">
        <v>14005</v>
      </c>
      <c r="D351" t="s">
        <v>14043</v>
      </c>
      <c r="E351" t="s">
        <v>14044</v>
      </c>
      <c r="F351" t="s">
        <v>14045</v>
      </c>
      <c r="H351" s="11">
        <v>2499</v>
      </c>
      <c r="I351" s="1">
        <v>0.76</v>
      </c>
      <c r="J351" s="1" t="str">
        <f t="shared" si="23"/>
        <v>Yes</v>
      </c>
      <c r="K351" s="1" t="str">
        <f t="shared" si="21"/>
        <v>&gt;500</v>
      </c>
      <c r="L351" s="1" t="str">
        <f t="shared" si="22"/>
        <v>71-80%</v>
      </c>
      <c r="M351">
        <v>3.9</v>
      </c>
      <c r="N351" s="4">
        <v>58162</v>
      </c>
      <c r="O351" s="12">
        <f t="shared" si="20"/>
        <v>145346838</v>
      </c>
      <c r="P351" s="11">
        <v>4399</v>
      </c>
      <c r="Q351" s="11">
        <v>6299</v>
      </c>
      <c r="R351" s="1">
        <v>7.04</v>
      </c>
      <c r="S351">
        <v>10.18</v>
      </c>
      <c r="T351" s="4"/>
    </row>
    <row r="352" spans="1:20">
      <c r="A352" t="s">
        <v>3095</v>
      </c>
      <c r="B352" t="s">
        <v>3096</v>
      </c>
      <c r="C352" t="s">
        <v>14005</v>
      </c>
      <c r="D352" t="s">
        <v>14034</v>
      </c>
      <c r="E352" t="s">
        <v>14038</v>
      </c>
      <c r="F352" t="s">
        <v>14039</v>
      </c>
      <c r="H352" s="11">
        <v>11999</v>
      </c>
      <c r="I352" s="1">
        <v>0.25</v>
      </c>
      <c r="J352" s="1" t="str">
        <f t="shared" si="23"/>
        <v>No</v>
      </c>
      <c r="K352" s="1" t="str">
        <f t="shared" si="21"/>
        <v>&gt;500</v>
      </c>
      <c r="L352" s="1" t="str">
        <f t="shared" si="22"/>
        <v>21-30%</v>
      </c>
      <c r="M352">
        <v>4</v>
      </c>
      <c r="N352" s="4">
        <v>12796</v>
      </c>
      <c r="O352" s="12">
        <f t="shared" si="20"/>
        <v>153539204</v>
      </c>
      <c r="P352" s="11">
        <v>14999</v>
      </c>
      <c r="Q352" s="11">
        <v>17999</v>
      </c>
      <c r="R352" s="1">
        <v>7.75</v>
      </c>
      <c r="S352">
        <v>11.5</v>
      </c>
      <c r="T352" s="4"/>
    </row>
    <row r="353" spans="1:20">
      <c r="A353" t="s">
        <v>3105</v>
      </c>
      <c r="B353" t="s">
        <v>3106</v>
      </c>
      <c r="C353" t="s">
        <v>14005</v>
      </c>
      <c r="D353" t="s">
        <v>14034</v>
      </c>
      <c r="E353" t="s">
        <v>14035</v>
      </c>
      <c r="F353" t="s">
        <v>14036</v>
      </c>
      <c r="G353" t="s">
        <v>14046</v>
      </c>
      <c r="H353" s="11">
        <v>1299</v>
      </c>
      <c r="I353" s="1">
        <v>0.73</v>
      </c>
      <c r="J353" s="1" t="str">
        <f t="shared" si="23"/>
        <v>Yes</v>
      </c>
      <c r="K353" s="1" t="str">
        <f t="shared" si="21"/>
        <v>&gt;500</v>
      </c>
      <c r="L353" s="1" t="str">
        <f t="shared" si="22"/>
        <v>71-80%</v>
      </c>
      <c r="M353">
        <v>4</v>
      </c>
      <c r="N353" s="4">
        <v>14282</v>
      </c>
      <c r="O353" s="12">
        <f t="shared" si="20"/>
        <v>18552318</v>
      </c>
      <c r="P353" s="11">
        <v>2249</v>
      </c>
      <c r="Q353" s="11">
        <v>3199</v>
      </c>
      <c r="R353" s="1">
        <v>7.27</v>
      </c>
      <c r="S353">
        <v>10.54</v>
      </c>
      <c r="T353" s="4"/>
    </row>
    <row r="354" spans="1:20">
      <c r="A354" t="s">
        <v>3116</v>
      </c>
      <c r="B354" t="s">
        <v>3117</v>
      </c>
      <c r="C354" t="s">
        <v>14005</v>
      </c>
      <c r="D354" t="s">
        <v>14043</v>
      </c>
      <c r="E354" t="s">
        <v>14044</v>
      </c>
      <c r="F354" t="s">
        <v>14045</v>
      </c>
      <c r="H354" s="11">
        <v>999</v>
      </c>
      <c r="I354" s="1">
        <v>0.65</v>
      </c>
      <c r="J354" s="1" t="str">
        <f t="shared" si="23"/>
        <v>Yes</v>
      </c>
      <c r="K354" s="1" t="str">
        <f t="shared" si="21"/>
        <v>200-500</v>
      </c>
      <c r="L354" s="1" t="str">
        <f t="shared" si="22"/>
        <v>61-70%</v>
      </c>
      <c r="M354">
        <v>4.0999999999999996</v>
      </c>
      <c r="N354" s="4">
        <v>363713</v>
      </c>
      <c r="O354" s="12">
        <f t="shared" si="20"/>
        <v>363349287</v>
      </c>
      <c r="P354" s="11">
        <v>-170.07499999999999</v>
      </c>
      <c r="Q354" s="11">
        <v>-373.38</v>
      </c>
      <c r="R354" s="1">
        <v>-576.68499999999995</v>
      </c>
      <c r="S354">
        <v>-779.99</v>
      </c>
      <c r="T354" s="4"/>
    </row>
    <row r="355" spans="1:20">
      <c r="A355" t="s">
        <v>3126</v>
      </c>
      <c r="B355" t="s">
        <v>3127</v>
      </c>
      <c r="C355" t="s">
        <v>14005</v>
      </c>
      <c r="D355" t="s">
        <v>14007</v>
      </c>
      <c r="E355" t="s">
        <v>14040</v>
      </c>
      <c r="F355" t="s">
        <v>14041</v>
      </c>
      <c r="H355" s="11">
        <v>1800</v>
      </c>
      <c r="I355" s="1">
        <v>0.47</v>
      </c>
      <c r="J355" s="1" t="str">
        <f t="shared" si="23"/>
        <v>No</v>
      </c>
      <c r="K355" s="1" t="str">
        <f t="shared" si="21"/>
        <v>&gt;500</v>
      </c>
      <c r="L355" s="1" t="str">
        <f t="shared" si="22"/>
        <v>41-50%</v>
      </c>
      <c r="M355">
        <v>4.4000000000000004</v>
      </c>
      <c r="N355" s="4">
        <v>67259</v>
      </c>
      <c r="O355" s="12">
        <f t="shared" si="20"/>
        <v>121066200</v>
      </c>
      <c r="P355" s="11">
        <v>2641</v>
      </c>
      <c r="Q355" s="11">
        <v>3482</v>
      </c>
      <c r="R355" s="1">
        <v>8.33</v>
      </c>
      <c r="S355">
        <v>12.26</v>
      </c>
      <c r="T355" s="4"/>
    </row>
    <row r="356" spans="1:20">
      <c r="A356" t="s">
        <v>3130</v>
      </c>
      <c r="B356" t="s">
        <v>3131</v>
      </c>
      <c r="C356" t="s">
        <v>14005</v>
      </c>
      <c r="D356" t="s">
        <v>14034</v>
      </c>
      <c r="E356" t="s">
        <v>14038</v>
      </c>
      <c r="F356" t="s">
        <v>14039</v>
      </c>
      <c r="H356" s="11">
        <v>11999</v>
      </c>
      <c r="I356" s="1">
        <v>0.21</v>
      </c>
      <c r="J356" s="1" t="str">
        <f t="shared" si="23"/>
        <v>No</v>
      </c>
      <c r="K356" s="1" t="str">
        <f t="shared" si="21"/>
        <v>&gt;500</v>
      </c>
      <c r="L356" s="1" t="str">
        <f t="shared" si="22"/>
        <v>21-30%</v>
      </c>
      <c r="M356">
        <v>4.2</v>
      </c>
      <c r="N356" s="4">
        <v>284</v>
      </c>
      <c r="O356" s="12">
        <f t="shared" si="20"/>
        <v>3407716</v>
      </c>
      <c r="P356" s="11">
        <v>14499</v>
      </c>
      <c r="Q356" s="11">
        <v>16999</v>
      </c>
      <c r="R356" s="1">
        <v>8.19</v>
      </c>
      <c r="S356">
        <v>12.18</v>
      </c>
      <c r="T356" s="4"/>
    </row>
    <row r="357" spans="1:20">
      <c r="A357" t="s">
        <v>3134</v>
      </c>
      <c r="B357" t="s">
        <v>3135</v>
      </c>
      <c r="C357" t="s">
        <v>14005</v>
      </c>
      <c r="D357" t="s">
        <v>14034</v>
      </c>
      <c r="E357" t="s">
        <v>14035</v>
      </c>
      <c r="F357" t="s">
        <v>14036</v>
      </c>
      <c r="G357" t="s">
        <v>14037</v>
      </c>
      <c r="H357" s="11">
        <v>2499</v>
      </c>
      <c r="I357" s="1">
        <v>0.4</v>
      </c>
      <c r="J357" s="1" t="str">
        <f t="shared" si="23"/>
        <v>No</v>
      </c>
      <c r="K357" s="1" t="str">
        <f t="shared" si="21"/>
        <v>&gt;500</v>
      </c>
      <c r="L357" s="1" t="str">
        <f t="shared" si="22"/>
        <v>31-40%</v>
      </c>
      <c r="M357">
        <v>4.3</v>
      </c>
      <c r="N357" s="4">
        <v>15970</v>
      </c>
      <c r="O357" s="12">
        <f t="shared" si="20"/>
        <v>39909030</v>
      </c>
      <c r="P357" s="11">
        <v>3499</v>
      </c>
      <c r="Q357" s="11">
        <v>4499</v>
      </c>
      <c r="R357" s="1">
        <v>8.1999999999999993</v>
      </c>
      <c r="S357">
        <v>12.1</v>
      </c>
      <c r="T357" s="4"/>
    </row>
    <row r="358" spans="1:20">
      <c r="A358" t="s">
        <v>3144</v>
      </c>
      <c r="B358" t="s">
        <v>3145</v>
      </c>
      <c r="C358" t="s">
        <v>14005</v>
      </c>
      <c r="D358" t="s">
        <v>14034</v>
      </c>
      <c r="E358" t="s">
        <v>14035</v>
      </c>
      <c r="F358" t="s">
        <v>14036</v>
      </c>
      <c r="G358" t="s">
        <v>14037</v>
      </c>
      <c r="H358" s="11">
        <v>2199</v>
      </c>
      <c r="I358" s="1">
        <v>0.48</v>
      </c>
      <c r="J358" s="1" t="str">
        <f t="shared" si="23"/>
        <v>No</v>
      </c>
      <c r="K358" s="1" t="str">
        <f t="shared" si="21"/>
        <v>&gt;500</v>
      </c>
      <c r="L358" s="1" t="str">
        <f t="shared" si="22"/>
        <v>41-50%</v>
      </c>
      <c r="M358">
        <v>4.3</v>
      </c>
      <c r="N358" s="4">
        <v>178912</v>
      </c>
      <c r="O358" s="12">
        <f t="shared" si="20"/>
        <v>393427488</v>
      </c>
      <c r="P358" s="11">
        <v>3249</v>
      </c>
      <c r="Q358" s="11">
        <v>4299</v>
      </c>
      <c r="R358" s="1">
        <v>8.1199999999999992</v>
      </c>
      <c r="S358">
        <v>11.94</v>
      </c>
      <c r="T358" s="4"/>
    </row>
    <row r="359" spans="1:20">
      <c r="A359" t="s">
        <v>3149</v>
      </c>
      <c r="B359" t="s">
        <v>3150</v>
      </c>
      <c r="C359" t="s">
        <v>14005</v>
      </c>
      <c r="D359" t="s">
        <v>14034</v>
      </c>
      <c r="E359" t="s">
        <v>14035</v>
      </c>
      <c r="F359" t="s">
        <v>14047</v>
      </c>
      <c r="G359" t="s">
        <v>14048</v>
      </c>
      <c r="H359" s="11">
        <v>999</v>
      </c>
      <c r="I359" s="1">
        <v>0.65</v>
      </c>
      <c r="J359" s="1" t="str">
        <f t="shared" si="23"/>
        <v>Yes</v>
      </c>
      <c r="K359" s="1" t="str">
        <f t="shared" si="21"/>
        <v>200-500</v>
      </c>
      <c r="L359" s="1" t="str">
        <f t="shared" si="22"/>
        <v>61-70%</v>
      </c>
      <c r="M359">
        <v>3.9</v>
      </c>
      <c r="N359" s="4">
        <v>46399</v>
      </c>
      <c r="O359" s="12">
        <f t="shared" si="20"/>
        <v>46352601</v>
      </c>
      <c r="P359" s="11">
        <v>-170.275000000001</v>
      </c>
      <c r="Q359" s="11">
        <v>-373.64</v>
      </c>
      <c r="R359" s="1">
        <v>-577.005</v>
      </c>
      <c r="S359">
        <v>-780.37</v>
      </c>
      <c r="T359" s="4"/>
    </row>
    <row r="360" spans="1:20">
      <c r="A360" t="s">
        <v>3160</v>
      </c>
      <c r="B360" t="s">
        <v>3161</v>
      </c>
      <c r="C360" t="s">
        <v>14005</v>
      </c>
      <c r="D360" t="s">
        <v>14034</v>
      </c>
      <c r="E360" t="s">
        <v>14035</v>
      </c>
      <c r="F360" t="s">
        <v>14036</v>
      </c>
      <c r="G360" t="s">
        <v>14049</v>
      </c>
      <c r="H360" s="11">
        <v>1699</v>
      </c>
      <c r="I360" s="1">
        <v>0.28000000000000003</v>
      </c>
      <c r="J360" s="1" t="str">
        <f t="shared" si="23"/>
        <v>No</v>
      </c>
      <c r="K360" s="1" t="str">
        <f t="shared" si="21"/>
        <v>&gt;500</v>
      </c>
      <c r="L360" s="1" t="str">
        <f t="shared" si="22"/>
        <v>21-30%</v>
      </c>
      <c r="M360">
        <v>4.4000000000000004</v>
      </c>
      <c r="N360" s="4">
        <v>8891</v>
      </c>
      <c r="O360" s="12">
        <f t="shared" si="20"/>
        <v>15105809</v>
      </c>
      <c r="P360" s="11">
        <v>2179</v>
      </c>
      <c r="Q360" s="11">
        <v>2659</v>
      </c>
      <c r="R360" s="1">
        <v>8.52</v>
      </c>
      <c r="S360">
        <v>12.64</v>
      </c>
      <c r="T360" s="4"/>
    </row>
    <row r="361" spans="1:20">
      <c r="A361" t="s">
        <v>3171</v>
      </c>
      <c r="B361" t="s">
        <v>3172</v>
      </c>
      <c r="C361" t="s">
        <v>14005</v>
      </c>
      <c r="D361" t="s">
        <v>14032</v>
      </c>
      <c r="E361" t="s">
        <v>14033</v>
      </c>
      <c r="H361" s="11">
        <v>3999</v>
      </c>
      <c r="I361" s="1">
        <v>0.6</v>
      </c>
      <c r="J361" s="1" t="str">
        <f t="shared" si="23"/>
        <v>Yes</v>
      </c>
      <c r="K361" s="1" t="str">
        <f t="shared" si="21"/>
        <v>&gt;500</v>
      </c>
      <c r="L361" s="1" t="str">
        <f t="shared" si="22"/>
        <v>51-60%</v>
      </c>
      <c r="M361">
        <v>4</v>
      </c>
      <c r="N361" s="4">
        <v>30254</v>
      </c>
      <c r="O361" s="12">
        <f t="shared" si="20"/>
        <v>120985746</v>
      </c>
      <c r="P361" s="11">
        <v>6399</v>
      </c>
      <c r="Q361" s="11">
        <v>8799</v>
      </c>
      <c r="R361" s="1">
        <v>7.4</v>
      </c>
      <c r="S361">
        <v>10.8</v>
      </c>
      <c r="T361" s="4"/>
    </row>
    <row r="362" spans="1:20">
      <c r="A362" t="s">
        <v>3181</v>
      </c>
      <c r="B362" t="s">
        <v>3182</v>
      </c>
      <c r="C362" t="s">
        <v>14005</v>
      </c>
      <c r="D362" t="s">
        <v>14032</v>
      </c>
      <c r="E362" t="s">
        <v>14033</v>
      </c>
      <c r="H362" s="11">
        <v>7999</v>
      </c>
      <c r="I362" s="1">
        <v>0.81</v>
      </c>
      <c r="J362" s="1" t="str">
        <f t="shared" si="23"/>
        <v>Yes</v>
      </c>
      <c r="K362" s="1" t="str">
        <f t="shared" si="21"/>
        <v>&gt;500</v>
      </c>
      <c r="L362" s="1" t="str">
        <f t="shared" si="22"/>
        <v>81-90%</v>
      </c>
      <c r="M362">
        <v>4.2</v>
      </c>
      <c r="N362" s="4">
        <v>22636</v>
      </c>
      <c r="O362" s="12">
        <f t="shared" si="20"/>
        <v>181065364</v>
      </c>
      <c r="P362" s="11">
        <v>14499</v>
      </c>
      <c r="Q362" s="11">
        <v>20999</v>
      </c>
      <c r="R362" s="1">
        <v>7.59</v>
      </c>
      <c r="S362">
        <v>10.98</v>
      </c>
      <c r="T362" s="4"/>
    </row>
    <row r="363" spans="1:20">
      <c r="A363" t="s">
        <v>3191</v>
      </c>
      <c r="B363" t="s">
        <v>3192</v>
      </c>
      <c r="C363" t="s">
        <v>14005</v>
      </c>
      <c r="D363" t="s">
        <v>14034</v>
      </c>
      <c r="E363" t="s">
        <v>14038</v>
      </c>
      <c r="F363" t="s">
        <v>14039</v>
      </c>
      <c r="H363" s="11">
        <v>25999</v>
      </c>
      <c r="I363" s="1">
        <v>0.28999999999999998</v>
      </c>
      <c r="J363" s="1" t="str">
        <f t="shared" si="23"/>
        <v>No</v>
      </c>
      <c r="K363" s="1" t="str">
        <f t="shared" si="21"/>
        <v>&gt;500</v>
      </c>
      <c r="L363" s="1" t="str">
        <f t="shared" si="22"/>
        <v>21-30%</v>
      </c>
      <c r="M363">
        <v>4.0999999999999996</v>
      </c>
      <c r="N363" s="4">
        <v>22318</v>
      </c>
      <c r="O363" s="12">
        <f t="shared" si="20"/>
        <v>580245682</v>
      </c>
      <c r="P363" s="11">
        <v>33499</v>
      </c>
      <c r="Q363" s="11">
        <v>40999</v>
      </c>
      <c r="R363" s="1">
        <v>7.91</v>
      </c>
      <c r="S363">
        <v>11.72</v>
      </c>
      <c r="T363" s="4"/>
    </row>
    <row r="364" spans="1:20">
      <c r="A364" t="s">
        <v>3201</v>
      </c>
      <c r="B364" t="s">
        <v>3202</v>
      </c>
      <c r="C364" t="s">
        <v>14005</v>
      </c>
      <c r="D364" t="s">
        <v>14007</v>
      </c>
      <c r="E364" t="s">
        <v>14040</v>
      </c>
      <c r="F364" t="s">
        <v>14041</v>
      </c>
      <c r="H364" s="11">
        <v>700</v>
      </c>
      <c r="I364" s="1">
        <v>0.47</v>
      </c>
      <c r="J364" s="1" t="str">
        <f t="shared" si="23"/>
        <v>No</v>
      </c>
      <c r="K364" s="1" t="str">
        <f t="shared" si="21"/>
        <v>200-500</v>
      </c>
      <c r="L364" s="1" t="str">
        <f t="shared" si="22"/>
        <v>41-50%</v>
      </c>
      <c r="M364">
        <v>4.4000000000000004</v>
      </c>
      <c r="N364" s="4">
        <v>67259</v>
      </c>
      <c r="O364" s="12">
        <f t="shared" si="20"/>
        <v>47081300</v>
      </c>
      <c r="P364" s="11">
        <v>-179.86500000000001</v>
      </c>
      <c r="Q364" s="11">
        <v>-359.19799999999998</v>
      </c>
      <c r="R364" s="1">
        <v>-538.53099999999995</v>
      </c>
      <c r="S364">
        <v>-717.86400000000003</v>
      </c>
      <c r="T364" s="4"/>
    </row>
    <row r="365" spans="1:20">
      <c r="A365" t="s">
        <v>3206</v>
      </c>
      <c r="B365" t="s">
        <v>3207</v>
      </c>
      <c r="C365" t="s">
        <v>14005</v>
      </c>
      <c r="D365" t="s">
        <v>14034</v>
      </c>
      <c r="E365" t="s">
        <v>14038</v>
      </c>
      <c r="F365" t="s">
        <v>14039</v>
      </c>
      <c r="H365" s="11">
        <v>17999</v>
      </c>
      <c r="I365" s="1">
        <v>0.28000000000000003</v>
      </c>
      <c r="J365" s="1" t="str">
        <f t="shared" si="23"/>
        <v>No</v>
      </c>
      <c r="K365" s="1" t="str">
        <f t="shared" si="21"/>
        <v>&gt;500</v>
      </c>
      <c r="L365" s="1" t="str">
        <f t="shared" si="22"/>
        <v>21-30%</v>
      </c>
      <c r="M365">
        <v>4.0999999999999996</v>
      </c>
      <c r="N365" s="4">
        <v>18998</v>
      </c>
      <c r="O365" s="12">
        <f t="shared" si="20"/>
        <v>341945002</v>
      </c>
      <c r="P365" s="11">
        <v>22999</v>
      </c>
      <c r="Q365" s="11">
        <v>27999</v>
      </c>
      <c r="R365" s="1">
        <v>7.92</v>
      </c>
      <c r="S365">
        <v>11.74</v>
      </c>
      <c r="T365" s="4"/>
    </row>
    <row r="366" spans="1:20">
      <c r="A366" t="s">
        <v>3216</v>
      </c>
      <c r="B366" t="s">
        <v>2947</v>
      </c>
      <c r="C366" t="s">
        <v>14005</v>
      </c>
      <c r="D366" t="s">
        <v>14032</v>
      </c>
      <c r="E366" t="s">
        <v>14033</v>
      </c>
      <c r="H366" s="11">
        <v>19999</v>
      </c>
      <c r="I366" s="1">
        <v>0.91</v>
      </c>
      <c r="J366" s="1" t="str">
        <f t="shared" si="23"/>
        <v>Yes</v>
      </c>
      <c r="K366" s="1" t="str">
        <f t="shared" si="21"/>
        <v>&gt;500</v>
      </c>
      <c r="L366" s="1" t="str">
        <f t="shared" si="22"/>
        <v>91-100%</v>
      </c>
      <c r="M366">
        <v>4.2</v>
      </c>
      <c r="N366" s="4">
        <v>13937</v>
      </c>
      <c r="O366" s="12">
        <f t="shared" si="20"/>
        <v>278726063</v>
      </c>
      <c r="P366" s="11">
        <v>38199</v>
      </c>
      <c r="Q366" s="11">
        <v>56399</v>
      </c>
      <c r="R366" s="1">
        <v>7.49</v>
      </c>
      <c r="S366">
        <v>10.78</v>
      </c>
      <c r="T366" s="4"/>
    </row>
    <row r="367" spans="1:20">
      <c r="A367" t="s">
        <v>3220</v>
      </c>
      <c r="B367" t="s">
        <v>3221</v>
      </c>
      <c r="C367" t="s">
        <v>14005</v>
      </c>
      <c r="D367" t="s">
        <v>14032</v>
      </c>
      <c r="E367" t="s">
        <v>14033</v>
      </c>
      <c r="H367" s="11">
        <v>9999</v>
      </c>
      <c r="I367" s="1">
        <v>0.78</v>
      </c>
      <c r="J367" s="1" t="str">
        <f t="shared" si="23"/>
        <v>Yes</v>
      </c>
      <c r="K367" s="1" t="str">
        <f t="shared" si="21"/>
        <v>&gt;500</v>
      </c>
      <c r="L367" s="1" t="str">
        <f t="shared" si="22"/>
        <v>71-80%</v>
      </c>
      <c r="M367">
        <v>4.2</v>
      </c>
      <c r="N367" s="4">
        <v>29471</v>
      </c>
      <c r="O367" s="12">
        <f t="shared" si="20"/>
        <v>294680529</v>
      </c>
      <c r="P367" s="11">
        <v>17799</v>
      </c>
      <c r="Q367" s="11">
        <v>25599</v>
      </c>
      <c r="R367" s="1">
        <v>7.62</v>
      </c>
      <c r="S367">
        <v>11.04</v>
      </c>
      <c r="T367" s="4"/>
    </row>
    <row r="368" spans="1:20">
      <c r="A368" t="s">
        <v>3230</v>
      </c>
      <c r="B368" t="s">
        <v>3231</v>
      </c>
      <c r="C368" t="s">
        <v>14005</v>
      </c>
      <c r="D368" t="s">
        <v>14034</v>
      </c>
      <c r="E368" t="s">
        <v>14038</v>
      </c>
      <c r="F368" t="s">
        <v>14039</v>
      </c>
      <c r="H368" s="11">
        <v>24999</v>
      </c>
      <c r="I368" s="1">
        <v>0.32</v>
      </c>
      <c r="J368" s="1" t="str">
        <f t="shared" si="23"/>
        <v>No</v>
      </c>
      <c r="K368" s="1" t="str">
        <f t="shared" si="21"/>
        <v>&gt;500</v>
      </c>
      <c r="L368" s="1" t="str">
        <f t="shared" si="22"/>
        <v>31-40%</v>
      </c>
      <c r="M368">
        <v>4.0999999999999996</v>
      </c>
      <c r="N368" s="4">
        <v>22318</v>
      </c>
      <c r="O368" s="12">
        <f t="shared" si="20"/>
        <v>557927682</v>
      </c>
      <c r="P368" s="11">
        <v>32999</v>
      </c>
      <c r="Q368" s="11">
        <v>40999</v>
      </c>
      <c r="R368" s="1">
        <v>7.88</v>
      </c>
      <c r="S368">
        <v>11.66</v>
      </c>
      <c r="T368" s="4"/>
    </row>
    <row r="369" spans="1:20">
      <c r="A369" t="s">
        <v>3235</v>
      </c>
      <c r="B369" t="s">
        <v>3236</v>
      </c>
      <c r="C369" t="s">
        <v>14005</v>
      </c>
      <c r="D369" t="s">
        <v>14034</v>
      </c>
      <c r="E369" t="s">
        <v>14038</v>
      </c>
      <c r="F369" t="s">
        <v>14039</v>
      </c>
      <c r="H369" s="11">
        <v>20999</v>
      </c>
      <c r="I369" s="1">
        <v>0.21</v>
      </c>
      <c r="J369" s="1" t="str">
        <f t="shared" si="23"/>
        <v>No</v>
      </c>
      <c r="K369" s="1" t="str">
        <f t="shared" si="21"/>
        <v>&gt;500</v>
      </c>
      <c r="L369" s="1" t="str">
        <f t="shared" si="22"/>
        <v>21-30%</v>
      </c>
      <c r="M369">
        <v>4</v>
      </c>
      <c r="N369" s="4">
        <v>21350</v>
      </c>
      <c r="O369" s="12">
        <f t="shared" si="20"/>
        <v>448328650</v>
      </c>
      <c r="P369" s="11">
        <v>25499</v>
      </c>
      <c r="Q369" s="11">
        <v>29999</v>
      </c>
      <c r="R369" s="1">
        <v>7.79</v>
      </c>
      <c r="S369">
        <v>11.58</v>
      </c>
      <c r="T369" s="4"/>
    </row>
    <row r="370" spans="1:20">
      <c r="A370" t="s">
        <v>3245</v>
      </c>
      <c r="B370" t="s">
        <v>2947</v>
      </c>
      <c r="C370" t="s">
        <v>14005</v>
      </c>
      <c r="D370" t="s">
        <v>14032</v>
      </c>
      <c r="E370" t="s">
        <v>14033</v>
      </c>
      <c r="H370" s="11">
        <v>19999</v>
      </c>
      <c r="I370" s="1">
        <v>0.91</v>
      </c>
      <c r="J370" s="1" t="str">
        <f t="shared" si="23"/>
        <v>Yes</v>
      </c>
      <c r="K370" s="1" t="str">
        <f t="shared" si="21"/>
        <v>&gt;500</v>
      </c>
      <c r="L370" s="1" t="str">
        <f t="shared" si="22"/>
        <v>91-100%</v>
      </c>
      <c r="M370">
        <v>4.2</v>
      </c>
      <c r="N370" s="4">
        <v>13937</v>
      </c>
      <c r="O370" s="12">
        <f t="shared" si="20"/>
        <v>278726063</v>
      </c>
      <c r="P370" s="11">
        <v>38199</v>
      </c>
      <c r="Q370" s="11">
        <v>56399</v>
      </c>
      <c r="R370" s="1">
        <v>7.49</v>
      </c>
      <c r="S370">
        <v>10.78</v>
      </c>
      <c r="T370" s="4"/>
    </row>
    <row r="371" spans="1:20">
      <c r="A371" t="s">
        <v>3250</v>
      </c>
      <c r="B371" t="s">
        <v>3251</v>
      </c>
      <c r="C371" t="s">
        <v>14005</v>
      </c>
      <c r="D371" t="s">
        <v>14034</v>
      </c>
      <c r="E371" t="s">
        <v>14038</v>
      </c>
      <c r="F371" t="s">
        <v>14039</v>
      </c>
      <c r="H371" s="11">
        <v>10999</v>
      </c>
      <c r="I371" s="1">
        <v>0.23</v>
      </c>
      <c r="J371" s="1" t="str">
        <f t="shared" si="23"/>
        <v>No</v>
      </c>
      <c r="K371" s="1" t="str">
        <f t="shared" si="21"/>
        <v>&gt;500</v>
      </c>
      <c r="L371" s="1" t="str">
        <f t="shared" si="22"/>
        <v>21-30%</v>
      </c>
      <c r="M371">
        <v>4.0999999999999996</v>
      </c>
      <c r="N371" s="4">
        <v>313836</v>
      </c>
      <c r="O371" s="12">
        <f t="shared" si="20"/>
        <v>3451882164</v>
      </c>
      <c r="P371" s="11">
        <v>13499</v>
      </c>
      <c r="Q371" s="11">
        <v>15999</v>
      </c>
      <c r="R371" s="1">
        <v>7.97</v>
      </c>
      <c r="S371">
        <v>11.84</v>
      </c>
      <c r="T371" s="4"/>
    </row>
    <row r="372" spans="1:20">
      <c r="A372" t="s">
        <v>3260</v>
      </c>
      <c r="B372" t="s">
        <v>3261</v>
      </c>
      <c r="C372" t="s">
        <v>14005</v>
      </c>
      <c r="D372" t="s">
        <v>14034</v>
      </c>
      <c r="E372" t="s">
        <v>14038</v>
      </c>
      <c r="F372" t="s">
        <v>14039</v>
      </c>
      <c r="H372" s="11">
        <v>8499</v>
      </c>
      <c r="I372" s="1">
        <v>0.24</v>
      </c>
      <c r="J372" s="1" t="str">
        <f t="shared" si="23"/>
        <v>No</v>
      </c>
      <c r="K372" s="1" t="str">
        <f t="shared" si="21"/>
        <v>&gt;500</v>
      </c>
      <c r="L372" s="1" t="str">
        <f t="shared" si="22"/>
        <v>21-30%</v>
      </c>
      <c r="M372">
        <v>4.0999999999999996</v>
      </c>
      <c r="N372" s="4">
        <v>313836</v>
      </c>
      <c r="O372" s="12">
        <f t="shared" si="20"/>
        <v>2667292164</v>
      </c>
      <c r="P372" s="11">
        <v>10499</v>
      </c>
      <c r="Q372" s="11">
        <v>12499</v>
      </c>
      <c r="R372" s="1">
        <v>7.96</v>
      </c>
      <c r="S372">
        <v>11.82</v>
      </c>
      <c r="T372" s="4"/>
    </row>
    <row r="373" spans="1:20">
      <c r="A373" t="s">
        <v>3265</v>
      </c>
      <c r="B373" t="s">
        <v>2947</v>
      </c>
      <c r="C373" t="s">
        <v>14005</v>
      </c>
      <c r="D373" t="s">
        <v>14032</v>
      </c>
      <c r="E373" t="s">
        <v>14033</v>
      </c>
      <c r="H373" s="11">
        <v>19999</v>
      </c>
      <c r="I373" s="1">
        <v>0.91</v>
      </c>
      <c r="J373" s="1" t="str">
        <f t="shared" si="23"/>
        <v>Yes</v>
      </c>
      <c r="K373" s="1" t="str">
        <f t="shared" si="21"/>
        <v>&gt;500</v>
      </c>
      <c r="L373" s="1" t="str">
        <f t="shared" si="22"/>
        <v>91-100%</v>
      </c>
      <c r="M373">
        <v>4.2</v>
      </c>
      <c r="N373" s="4">
        <v>13937</v>
      </c>
      <c r="O373" s="12">
        <f t="shared" si="20"/>
        <v>278726063</v>
      </c>
      <c r="P373" s="11">
        <v>38199</v>
      </c>
      <c r="Q373" s="11">
        <v>56399</v>
      </c>
      <c r="R373" s="1">
        <v>7.49</v>
      </c>
      <c r="S373">
        <v>10.78</v>
      </c>
      <c r="T373" s="4"/>
    </row>
    <row r="374" spans="1:20">
      <c r="A374" t="s">
        <v>3269</v>
      </c>
      <c r="B374" t="s">
        <v>3270</v>
      </c>
      <c r="C374" t="s">
        <v>14005</v>
      </c>
      <c r="D374" t="s">
        <v>14034</v>
      </c>
      <c r="E374" t="s">
        <v>14038</v>
      </c>
      <c r="F374" t="s">
        <v>14039</v>
      </c>
      <c r="H374" s="11">
        <v>11999</v>
      </c>
      <c r="I374" s="1">
        <v>0.25</v>
      </c>
      <c r="J374" s="1" t="str">
        <f t="shared" si="23"/>
        <v>No</v>
      </c>
      <c r="K374" s="1" t="str">
        <f t="shared" si="21"/>
        <v>&gt;500</v>
      </c>
      <c r="L374" s="1" t="str">
        <f t="shared" si="22"/>
        <v>21-30%</v>
      </c>
      <c r="M374">
        <v>4</v>
      </c>
      <c r="N374" s="4">
        <v>12796</v>
      </c>
      <c r="O374" s="12">
        <f t="shared" si="20"/>
        <v>153539204</v>
      </c>
      <c r="P374" s="11">
        <v>14999</v>
      </c>
      <c r="Q374" s="11">
        <v>17999</v>
      </c>
      <c r="R374" s="1">
        <v>7.75</v>
      </c>
      <c r="S374">
        <v>11.5</v>
      </c>
      <c r="T374" s="4"/>
    </row>
    <row r="375" spans="1:20">
      <c r="A375" t="s">
        <v>3273</v>
      </c>
      <c r="B375" t="s">
        <v>3274</v>
      </c>
      <c r="C375" t="s">
        <v>14005</v>
      </c>
      <c r="D375" t="s">
        <v>14034</v>
      </c>
      <c r="E375" t="s">
        <v>14035</v>
      </c>
      <c r="F375" t="s">
        <v>14050</v>
      </c>
      <c r="G375" t="s">
        <v>14051</v>
      </c>
      <c r="H375" s="11">
        <v>495</v>
      </c>
      <c r="I375" s="1">
        <v>0.72</v>
      </c>
      <c r="J375" s="1" t="str">
        <f t="shared" si="23"/>
        <v>Yes</v>
      </c>
      <c r="K375" s="1" t="str">
        <f t="shared" si="21"/>
        <v>200-500</v>
      </c>
      <c r="L375" s="1" t="str">
        <f t="shared" si="22"/>
        <v>71-80%</v>
      </c>
      <c r="M375">
        <v>4.3</v>
      </c>
      <c r="N375" s="4">
        <v>14185</v>
      </c>
      <c r="O375" s="12">
        <f t="shared" si="20"/>
        <v>7021575</v>
      </c>
      <c r="P375" s="11">
        <v>-64.84</v>
      </c>
      <c r="Q375" s="11">
        <v>-154.678</v>
      </c>
      <c r="R375" s="1">
        <v>-244.51599999999999</v>
      </c>
      <c r="S375">
        <v>-334.35399999999998</v>
      </c>
      <c r="T375" s="4"/>
    </row>
    <row r="376" spans="1:20">
      <c r="A376" t="s">
        <v>3280</v>
      </c>
      <c r="B376" t="s">
        <v>3281</v>
      </c>
      <c r="C376" t="s">
        <v>14005</v>
      </c>
      <c r="D376" t="s">
        <v>14032</v>
      </c>
      <c r="E376" t="s">
        <v>14033</v>
      </c>
      <c r="H376" s="11">
        <v>16999</v>
      </c>
      <c r="I376" s="1">
        <v>0.76</v>
      </c>
      <c r="J376" s="1" t="str">
        <f t="shared" si="23"/>
        <v>Yes</v>
      </c>
      <c r="K376" s="1" t="str">
        <f t="shared" si="21"/>
        <v>&gt;500</v>
      </c>
      <c r="L376" s="1" t="str">
        <f t="shared" si="22"/>
        <v>71-80%</v>
      </c>
      <c r="M376">
        <v>4.3</v>
      </c>
      <c r="N376" s="4">
        <v>17159</v>
      </c>
      <c r="O376" s="12">
        <f t="shared" si="20"/>
        <v>291685841</v>
      </c>
      <c r="P376" s="11">
        <v>29999</v>
      </c>
      <c r="Q376" s="11">
        <v>42999</v>
      </c>
      <c r="R376" s="1">
        <v>7.84</v>
      </c>
      <c r="S376">
        <v>11.38</v>
      </c>
      <c r="T376" s="4"/>
    </row>
    <row r="377" spans="1:20">
      <c r="A377" t="s">
        <v>3290</v>
      </c>
      <c r="B377" t="s">
        <v>3291</v>
      </c>
      <c r="C377" t="s">
        <v>14005</v>
      </c>
      <c r="D377" t="s">
        <v>14032</v>
      </c>
      <c r="E377" t="s">
        <v>14033</v>
      </c>
      <c r="H377" s="11">
        <v>5999</v>
      </c>
      <c r="I377" s="1">
        <v>0.5</v>
      </c>
      <c r="J377" s="1" t="str">
        <f t="shared" si="23"/>
        <v>No</v>
      </c>
      <c r="K377" s="1" t="str">
        <f t="shared" si="21"/>
        <v>&gt;500</v>
      </c>
      <c r="L377" s="1" t="str">
        <f t="shared" si="22"/>
        <v>41-50%</v>
      </c>
      <c r="M377">
        <v>4.0999999999999996</v>
      </c>
      <c r="N377" s="4">
        <v>5179</v>
      </c>
      <c r="O377" s="12">
        <f t="shared" si="20"/>
        <v>31068821</v>
      </c>
      <c r="P377" s="11">
        <v>9000</v>
      </c>
      <c r="Q377" s="11">
        <v>12001</v>
      </c>
      <c r="R377" s="1">
        <v>7.7</v>
      </c>
      <c r="S377">
        <v>11.3</v>
      </c>
      <c r="T377" s="4"/>
    </row>
    <row r="378" spans="1:20">
      <c r="A378" t="s">
        <v>3302</v>
      </c>
      <c r="B378" t="s">
        <v>3303</v>
      </c>
      <c r="C378" t="s">
        <v>14005</v>
      </c>
      <c r="D378" t="s">
        <v>14034</v>
      </c>
      <c r="E378" t="s">
        <v>14038</v>
      </c>
      <c r="F378" t="s">
        <v>14039</v>
      </c>
      <c r="H378" s="11">
        <v>18999</v>
      </c>
      <c r="I378" s="1">
        <v>0.18</v>
      </c>
      <c r="J378" s="1" t="str">
        <f t="shared" si="23"/>
        <v>No</v>
      </c>
      <c r="K378" s="1" t="str">
        <f t="shared" si="21"/>
        <v>&gt;500</v>
      </c>
      <c r="L378" s="1" t="str">
        <f t="shared" si="22"/>
        <v>11-20%</v>
      </c>
      <c r="M378">
        <v>4.0999999999999996</v>
      </c>
      <c r="N378" s="4">
        <v>19252</v>
      </c>
      <c r="O378" s="12">
        <f t="shared" si="20"/>
        <v>365768748</v>
      </c>
      <c r="P378" s="11">
        <v>22499</v>
      </c>
      <c r="Q378" s="11">
        <v>25999</v>
      </c>
      <c r="R378" s="1">
        <v>8.02</v>
      </c>
      <c r="S378">
        <v>11.94</v>
      </c>
      <c r="T378" s="4"/>
    </row>
    <row r="379" spans="1:20">
      <c r="A379" t="s">
        <v>3316</v>
      </c>
      <c r="B379" t="s">
        <v>2947</v>
      </c>
      <c r="C379" t="s">
        <v>14005</v>
      </c>
      <c r="D379" t="s">
        <v>14032</v>
      </c>
      <c r="E379" t="s">
        <v>14033</v>
      </c>
      <c r="H379" s="11">
        <v>19999</v>
      </c>
      <c r="I379" s="1">
        <v>0.91</v>
      </c>
      <c r="J379" s="1" t="str">
        <f t="shared" si="23"/>
        <v>Yes</v>
      </c>
      <c r="K379" s="1" t="str">
        <f t="shared" si="21"/>
        <v>&gt;500</v>
      </c>
      <c r="L379" s="1" t="str">
        <f t="shared" si="22"/>
        <v>91-100%</v>
      </c>
      <c r="M379">
        <v>4.2</v>
      </c>
      <c r="N379" s="4">
        <v>13937</v>
      </c>
      <c r="O379" s="12">
        <f t="shared" si="20"/>
        <v>278726063</v>
      </c>
      <c r="P379" s="11">
        <v>38199</v>
      </c>
      <c r="Q379" s="11">
        <v>56399</v>
      </c>
      <c r="R379" s="1">
        <v>7.49</v>
      </c>
      <c r="S379">
        <v>10.78</v>
      </c>
      <c r="T379" s="4"/>
    </row>
    <row r="380" spans="1:20">
      <c r="A380" t="s">
        <v>3319</v>
      </c>
      <c r="B380" t="s">
        <v>3320</v>
      </c>
      <c r="C380" t="s">
        <v>14005</v>
      </c>
      <c r="D380" t="s">
        <v>14034</v>
      </c>
      <c r="E380" t="s">
        <v>14038</v>
      </c>
      <c r="F380" t="s">
        <v>14039</v>
      </c>
      <c r="H380" s="11">
        <v>11999</v>
      </c>
      <c r="I380" s="1">
        <v>0.25</v>
      </c>
      <c r="J380" s="1" t="str">
        <f t="shared" si="23"/>
        <v>No</v>
      </c>
      <c r="K380" s="1" t="str">
        <f t="shared" si="21"/>
        <v>&gt;500</v>
      </c>
      <c r="L380" s="1" t="str">
        <f t="shared" si="22"/>
        <v>21-30%</v>
      </c>
      <c r="M380">
        <v>4</v>
      </c>
      <c r="N380" s="4">
        <v>12796</v>
      </c>
      <c r="O380" s="12">
        <f t="shared" si="20"/>
        <v>153539204</v>
      </c>
      <c r="P380" s="11">
        <v>14999</v>
      </c>
      <c r="Q380" s="11">
        <v>17999</v>
      </c>
      <c r="R380" s="1">
        <v>7.75</v>
      </c>
      <c r="S380">
        <v>11.5</v>
      </c>
      <c r="T380" s="4"/>
    </row>
    <row r="381" spans="1:20">
      <c r="A381" t="s">
        <v>3323</v>
      </c>
      <c r="B381" t="s">
        <v>3324</v>
      </c>
      <c r="C381" t="s">
        <v>14005</v>
      </c>
      <c r="D381" t="s">
        <v>14034</v>
      </c>
      <c r="E381" t="s">
        <v>14035</v>
      </c>
      <c r="F381" t="s">
        <v>14036</v>
      </c>
      <c r="G381" t="s">
        <v>14046</v>
      </c>
      <c r="H381" s="11">
        <v>1699</v>
      </c>
      <c r="I381" s="1">
        <v>0.49</v>
      </c>
      <c r="J381" s="1" t="str">
        <f t="shared" si="23"/>
        <v>No</v>
      </c>
      <c r="K381" s="1" t="str">
        <f t="shared" si="21"/>
        <v>&gt;500</v>
      </c>
      <c r="L381" s="1" t="str">
        <f t="shared" si="22"/>
        <v>41-50%</v>
      </c>
      <c r="M381">
        <v>4.4000000000000004</v>
      </c>
      <c r="N381" s="4">
        <v>1680</v>
      </c>
      <c r="O381" s="12">
        <f t="shared" si="20"/>
        <v>2854320</v>
      </c>
      <c r="P381" s="11">
        <v>2525</v>
      </c>
      <c r="Q381" s="11">
        <v>3351</v>
      </c>
      <c r="R381" s="1">
        <v>8.31</v>
      </c>
      <c r="S381">
        <v>12.22</v>
      </c>
      <c r="T381" s="4"/>
    </row>
    <row r="382" spans="1:20">
      <c r="A382" t="s">
        <v>3333</v>
      </c>
      <c r="B382" t="s">
        <v>3334</v>
      </c>
      <c r="C382" t="s">
        <v>14005</v>
      </c>
      <c r="D382" t="s">
        <v>14034</v>
      </c>
      <c r="E382" t="s">
        <v>14038</v>
      </c>
      <c r="F382" t="s">
        <v>14039</v>
      </c>
      <c r="H382" s="11">
        <v>15999</v>
      </c>
      <c r="I382" s="1">
        <v>0.19</v>
      </c>
      <c r="J382" s="1" t="str">
        <f t="shared" si="23"/>
        <v>No</v>
      </c>
      <c r="K382" s="1" t="str">
        <f t="shared" si="21"/>
        <v>&gt;500</v>
      </c>
      <c r="L382" s="1" t="str">
        <f t="shared" si="22"/>
        <v>11-20%</v>
      </c>
      <c r="M382">
        <v>4.2</v>
      </c>
      <c r="N382" s="4">
        <v>13246</v>
      </c>
      <c r="O382" s="12">
        <f t="shared" si="20"/>
        <v>211922754</v>
      </c>
      <c r="P382" s="11">
        <v>18999</v>
      </c>
      <c r="Q382" s="11">
        <v>21999</v>
      </c>
      <c r="R382" s="1">
        <v>8.2100000000000009</v>
      </c>
      <c r="S382">
        <v>12.22</v>
      </c>
      <c r="T382" s="4"/>
    </row>
    <row r="383" spans="1:20">
      <c r="A383" t="s">
        <v>3343</v>
      </c>
      <c r="B383" t="s">
        <v>3344</v>
      </c>
      <c r="C383" t="s">
        <v>14005</v>
      </c>
      <c r="D383" t="s">
        <v>14034</v>
      </c>
      <c r="E383" t="s">
        <v>14035</v>
      </c>
      <c r="F383" t="s">
        <v>14052</v>
      </c>
      <c r="G383" t="s">
        <v>14053</v>
      </c>
      <c r="H383" s="11">
        <v>1599</v>
      </c>
      <c r="I383" s="1">
        <v>0.66</v>
      </c>
      <c r="J383" s="1" t="str">
        <f t="shared" si="23"/>
        <v>Yes</v>
      </c>
      <c r="K383" s="1" t="str">
        <f t="shared" si="21"/>
        <v>&gt;500</v>
      </c>
      <c r="L383" s="1" t="str">
        <f t="shared" si="22"/>
        <v>61-70%</v>
      </c>
      <c r="M383">
        <v>3.8</v>
      </c>
      <c r="N383" s="4">
        <v>14648</v>
      </c>
      <c r="O383" s="12">
        <f t="shared" si="20"/>
        <v>23422152</v>
      </c>
      <c r="P383" s="11">
        <v>2659</v>
      </c>
      <c r="Q383" s="11">
        <v>3719</v>
      </c>
      <c r="R383" s="1">
        <v>6.94</v>
      </c>
      <c r="S383">
        <v>10.08</v>
      </c>
      <c r="T383" s="4"/>
    </row>
    <row r="384" spans="1:20">
      <c r="A384" t="s">
        <v>3354</v>
      </c>
      <c r="B384" t="s">
        <v>2958</v>
      </c>
      <c r="C384" t="s">
        <v>14005</v>
      </c>
      <c r="D384" t="s">
        <v>14032</v>
      </c>
      <c r="E384" t="s">
        <v>14033</v>
      </c>
      <c r="H384" s="11">
        <v>9999</v>
      </c>
      <c r="I384" s="1">
        <v>0.8</v>
      </c>
      <c r="J384" s="1" t="str">
        <f t="shared" si="23"/>
        <v>Yes</v>
      </c>
      <c r="K384" s="1" t="str">
        <f t="shared" si="21"/>
        <v>&gt;500</v>
      </c>
      <c r="L384" s="1" t="str">
        <f t="shared" si="22"/>
        <v>71-80%</v>
      </c>
      <c r="M384">
        <v>4.3</v>
      </c>
      <c r="N384" s="4">
        <v>27696</v>
      </c>
      <c r="O384" s="12">
        <f t="shared" si="20"/>
        <v>276932304</v>
      </c>
      <c r="P384" s="11">
        <v>17999</v>
      </c>
      <c r="Q384" s="11">
        <v>25999</v>
      </c>
      <c r="R384" s="1">
        <v>7.8</v>
      </c>
      <c r="S384">
        <v>11.3</v>
      </c>
      <c r="T384" s="4"/>
    </row>
    <row r="385" spans="1:20">
      <c r="A385" t="s">
        <v>3358</v>
      </c>
      <c r="B385" t="s">
        <v>3359</v>
      </c>
      <c r="C385" t="s">
        <v>14005</v>
      </c>
      <c r="D385" t="s">
        <v>14034</v>
      </c>
      <c r="E385" t="s">
        <v>14038</v>
      </c>
      <c r="F385" t="s">
        <v>14039</v>
      </c>
      <c r="H385" s="11">
        <v>20990</v>
      </c>
      <c r="I385" s="1">
        <v>0.26</v>
      </c>
      <c r="J385" s="1" t="str">
        <f t="shared" si="23"/>
        <v>No</v>
      </c>
      <c r="K385" s="1" t="str">
        <f t="shared" si="21"/>
        <v>&gt;500</v>
      </c>
      <c r="L385" s="1" t="str">
        <f t="shared" si="22"/>
        <v>21-30%</v>
      </c>
      <c r="M385">
        <v>4.2</v>
      </c>
      <c r="N385" s="4">
        <v>32916</v>
      </c>
      <c r="O385" s="12">
        <f t="shared" si="20"/>
        <v>690906840</v>
      </c>
      <c r="P385" s="11">
        <v>26490</v>
      </c>
      <c r="Q385" s="11">
        <v>31990</v>
      </c>
      <c r="R385" s="1">
        <v>8.14</v>
      </c>
      <c r="S385">
        <v>12.08</v>
      </c>
      <c r="T385" s="4"/>
    </row>
    <row r="386" spans="1:20">
      <c r="A386" t="s">
        <v>3368</v>
      </c>
      <c r="B386" t="s">
        <v>3369</v>
      </c>
      <c r="C386" t="s">
        <v>14005</v>
      </c>
      <c r="D386" t="s">
        <v>14034</v>
      </c>
      <c r="E386" t="s">
        <v>14038</v>
      </c>
      <c r="F386" t="s">
        <v>14039</v>
      </c>
      <c r="H386" s="11">
        <v>24999</v>
      </c>
      <c r="I386" s="1">
        <v>0.2</v>
      </c>
      <c r="J386" s="1" t="str">
        <f t="shared" si="23"/>
        <v>No</v>
      </c>
      <c r="K386" s="1" t="str">
        <f t="shared" si="21"/>
        <v>&gt;500</v>
      </c>
      <c r="L386" s="1" t="str">
        <f t="shared" si="22"/>
        <v>11-20%</v>
      </c>
      <c r="M386">
        <v>3.9</v>
      </c>
      <c r="N386" s="4">
        <v>25824</v>
      </c>
      <c r="O386" s="12">
        <f t="shared" ref="O386:O449" si="24">H386*N386</f>
        <v>645574176</v>
      </c>
      <c r="P386" s="11">
        <v>29999</v>
      </c>
      <c r="Q386" s="11">
        <v>34999</v>
      </c>
      <c r="R386" s="1">
        <v>7.6</v>
      </c>
      <c r="S386">
        <v>11.3</v>
      </c>
      <c r="T386" s="4"/>
    </row>
    <row r="387" spans="1:20">
      <c r="A387" t="s">
        <v>3378</v>
      </c>
      <c r="B387" t="s">
        <v>3379</v>
      </c>
      <c r="C387" t="s">
        <v>14005</v>
      </c>
      <c r="D387" t="s">
        <v>14034</v>
      </c>
      <c r="E387" t="s">
        <v>14035</v>
      </c>
      <c r="F387" t="s">
        <v>14036</v>
      </c>
      <c r="G387" t="s">
        <v>14049</v>
      </c>
      <c r="H387" s="11">
        <v>1699</v>
      </c>
      <c r="I387" s="1">
        <v>0.37</v>
      </c>
      <c r="J387" s="1" t="str">
        <f t="shared" si="23"/>
        <v>No</v>
      </c>
      <c r="K387" s="1" t="str">
        <f t="shared" ref="K387:K450" si="25">IF(P387&lt;=500,"200-500","&gt;500")</f>
        <v>&gt;500</v>
      </c>
      <c r="L387" s="1" t="str">
        <f t="shared" ref="L387:L450" si="26">IF(I387&lt;=10%, "0-10%",IF(I387&lt;=20%, "11-20%",IF(I387&lt;=30%, "21-30%",IF(I387&lt;=40%,"31-40%",IF(I387&lt;=50%,"41-50%",IF(I387&lt;=60%,"51-60%",IF(I387&lt;=70%,"61-70%",IF(I387&lt;=80%,"71-80%",IF(I387&lt;=90%,"81-90%",IF(I387&lt;=100%,"91-100%"))))))))))</f>
        <v>31-40%</v>
      </c>
      <c r="M387">
        <v>4.4000000000000004</v>
      </c>
      <c r="N387" s="4">
        <v>7462</v>
      </c>
      <c r="O387" s="12">
        <f t="shared" si="24"/>
        <v>12677938</v>
      </c>
      <c r="P387" s="11">
        <v>2323</v>
      </c>
      <c r="Q387" s="11">
        <v>2947</v>
      </c>
      <c r="R387" s="1">
        <v>8.43</v>
      </c>
      <c r="S387">
        <v>12.46</v>
      </c>
      <c r="T387" s="4"/>
    </row>
    <row r="388" spans="1:20">
      <c r="A388" t="s">
        <v>3388</v>
      </c>
      <c r="B388" t="s">
        <v>3389</v>
      </c>
      <c r="C388" t="s">
        <v>14005</v>
      </c>
      <c r="D388" t="s">
        <v>14043</v>
      </c>
      <c r="E388" t="s">
        <v>14044</v>
      </c>
      <c r="F388" t="s">
        <v>14045</v>
      </c>
      <c r="H388" s="11">
        <v>699</v>
      </c>
      <c r="I388" s="1">
        <v>0.43</v>
      </c>
      <c r="J388" s="1" t="str">
        <f t="shared" ref="J388:J451" si="27">IF( I388&gt;50%, "Yes", "No")</f>
        <v>No</v>
      </c>
      <c r="K388" s="1" t="str">
        <f t="shared" si="25"/>
        <v>200-500</v>
      </c>
      <c r="L388" s="1" t="str">
        <f t="shared" si="26"/>
        <v>41-50%</v>
      </c>
      <c r="M388">
        <v>4</v>
      </c>
      <c r="N388" s="4">
        <v>37817</v>
      </c>
      <c r="O388" s="12">
        <f t="shared" si="24"/>
        <v>26434083</v>
      </c>
      <c r="P388" s="11">
        <v>-195.285</v>
      </c>
      <c r="Q388" s="11">
        <v>-383.642</v>
      </c>
      <c r="R388" s="1">
        <v>-571.99900000000002</v>
      </c>
      <c r="S388">
        <v>-760.35599999999999</v>
      </c>
      <c r="T388" s="4"/>
    </row>
    <row r="389" spans="1:20">
      <c r="A389" t="s">
        <v>3398</v>
      </c>
      <c r="B389" t="s">
        <v>3399</v>
      </c>
      <c r="C389" t="s">
        <v>14005</v>
      </c>
      <c r="D389" t="s">
        <v>14032</v>
      </c>
      <c r="E389" t="s">
        <v>14033</v>
      </c>
      <c r="H389" s="11">
        <v>3990</v>
      </c>
      <c r="I389" s="1">
        <v>0.5</v>
      </c>
      <c r="J389" s="1" t="str">
        <f t="shared" si="27"/>
        <v>No</v>
      </c>
      <c r="K389" s="1" t="str">
        <f t="shared" si="25"/>
        <v>&gt;500</v>
      </c>
      <c r="L389" s="1" t="str">
        <f t="shared" si="26"/>
        <v>41-50%</v>
      </c>
      <c r="M389">
        <v>4</v>
      </c>
      <c r="N389" s="4">
        <v>30254</v>
      </c>
      <c r="O389" s="12">
        <f t="shared" si="24"/>
        <v>120713460</v>
      </c>
      <c r="P389" s="11">
        <v>5981</v>
      </c>
      <c r="Q389" s="11">
        <v>7972</v>
      </c>
      <c r="R389" s="1">
        <v>7.5</v>
      </c>
      <c r="S389">
        <v>11</v>
      </c>
      <c r="T389" s="4"/>
    </row>
    <row r="390" spans="1:20">
      <c r="A390" t="s">
        <v>3403</v>
      </c>
      <c r="B390" t="s">
        <v>3404</v>
      </c>
      <c r="C390" t="s">
        <v>14005</v>
      </c>
      <c r="D390" t="s">
        <v>14032</v>
      </c>
      <c r="E390" t="s">
        <v>14033</v>
      </c>
      <c r="H390" s="11">
        <v>7990</v>
      </c>
      <c r="I390" s="1">
        <v>0.75</v>
      </c>
      <c r="J390" s="1" t="str">
        <f t="shared" si="27"/>
        <v>Yes</v>
      </c>
      <c r="K390" s="1" t="str">
        <f t="shared" si="25"/>
        <v>&gt;500</v>
      </c>
      <c r="L390" s="1" t="str">
        <f t="shared" si="26"/>
        <v>71-80%</v>
      </c>
      <c r="M390">
        <v>3.8</v>
      </c>
      <c r="N390" s="4">
        <v>17831</v>
      </c>
      <c r="O390" s="12">
        <f t="shared" si="24"/>
        <v>142469690</v>
      </c>
      <c r="P390" s="11">
        <v>13981</v>
      </c>
      <c r="Q390" s="11">
        <v>19972</v>
      </c>
      <c r="R390" s="1">
        <v>6.85</v>
      </c>
      <c r="S390">
        <v>9.9</v>
      </c>
      <c r="T390" s="4"/>
    </row>
    <row r="391" spans="1:20">
      <c r="A391" t="s">
        <v>3411</v>
      </c>
      <c r="B391" t="s">
        <v>3412</v>
      </c>
      <c r="C391" t="s">
        <v>14005</v>
      </c>
      <c r="D391" t="s">
        <v>14034</v>
      </c>
      <c r="E391" t="s">
        <v>14038</v>
      </c>
      <c r="F391" t="s">
        <v>14039</v>
      </c>
      <c r="H391" s="11">
        <v>34999</v>
      </c>
      <c r="I391" s="1">
        <v>0.17</v>
      </c>
      <c r="J391" s="1" t="str">
        <f t="shared" si="27"/>
        <v>No</v>
      </c>
      <c r="K391" s="1" t="str">
        <f t="shared" si="25"/>
        <v>&gt;500</v>
      </c>
      <c r="L391" s="1" t="str">
        <f t="shared" si="26"/>
        <v>11-20%</v>
      </c>
      <c r="M391">
        <v>4.4000000000000004</v>
      </c>
      <c r="N391" s="4">
        <v>20311</v>
      </c>
      <c r="O391" s="12">
        <f t="shared" si="24"/>
        <v>710864689</v>
      </c>
      <c r="P391" s="11">
        <v>40999</v>
      </c>
      <c r="Q391" s="11">
        <v>46999</v>
      </c>
      <c r="R391" s="1">
        <v>8.6300000000000008</v>
      </c>
      <c r="S391">
        <v>12.86</v>
      </c>
      <c r="T391" s="4"/>
    </row>
    <row r="392" spans="1:20">
      <c r="A392" t="s">
        <v>3421</v>
      </c>
      <c r="B392" t="s">
        <v>3422</v>
      </c>
      <c r="C392" t="s">
        <v>14005</v>
      </c>
      <c r="D392" t="s">
        <v>14032</v>
      </c>
      <c r="E392" t="s">
        <v>14033</v>
      </c>
      <c r="H392" s="11">
        <v>7990</v>
      </c>
      <c r="I392" s="1">
        <v>0.71</v>
      </c>
      <c r="J392" s="1" t="str">
        <f t="shared" si="27"/>
        <v>Yes</v>
      </c>
      <c r="K392" s="1" t="str">
        <f t="shared" si="25"/>
        <v>&gt;500</v>
      </c>
      <c r="L392" s="1" t="str">
        <f t="shared" si="26"/>
        <v>71-80%</v>
      </c>
      <c r="M392">
        <v>4.2</v>
      </c>
      <c r="N392" s="4">
        <v>69622</v>
      </c>
      <c r="O392" s="12">
        <f t="shared" si="24"/>
        <v>556279780</v>
      </c>
      <c r="P392" s="11">
        <v>13681</v>
      </c>
      <c r="Q392" s="11">
        <v>19372</v>
      </c>
      <c r="R392" s="1">
        <v>7.69</v>
      </c>
      <c r="S392">
        <v>11.18</v>
      </c>
      <c r="T392" s="4"/>
    </row>
    <row r="393" spans="1:20">
      <c r="A393" t="s">
        <v>3431</v>
      </c>
      <c r="B393" t="s">
        <v>3432</v>
      </c>
      <c r="C393" t="s">
        <v>14005</v>
      </c>
      <c r="D393" t="s">
        <v>14034</v>
      </c>
      <c r="E393" t="s">
        <v>14035</v>
      </c>
      <c r="F393" t="s">
        <v>14052</v>
      </c>
      <c r="G393" t="s">
        <v>14054</v>
      </c>
      <c r="H393" s="11">
        <v>1999</v>
      </c>
      <c r="I393" s="1">
        <v>0.8</v>
      </c>
      <c r="J393" s="1" t="str">
        <f t="shared" si="27"/>
        <v>Yes</v>
      </c>
      <c r="K393" s="1" t="str">
        <f t="shared" si="25"/>
        <v>&gt;500</v>
      </c>
      <c r="L393" s="1" t="str">
        <f t="shared" si="26"/>
        <v>71-80%</v>
      </c>
      <c r="M393">
        <v>4</v>
      </c>
      <c r="N393" s="4">
        <v>3382</v>
      </c>
      <c r="O393" s="12">
        <f t="shared" si="24"/>
        <v>6760618</v>
      </c>
      <c r="P393" s="11">
        <v>3599</v>
      </c>
      <c r="Q393" s="11">
        <v>5199</v>
      </c>
      <c r="R393" s="1">
        <v>7.2</v>
      </c>
      <c r="S393">
        <v>10.4</v>
      </c>
      <c r="T393" s="4"/>
    </row>
    <row r="394" spans="1:20">
      <c r="A394" t="s">
        <v>3441</v>
      </c>
      <c r="B394" t="s">
        <v>3442</v>
      </c>
      <c r="C394" t="s">
        <v>14005</v>
      </c>
      <c r="D394" t="s">
        <v>14007</v>
      </c>
      <c r="E394" t="s">
        <v>14040</v>
      </c>
      <c r="F394" t="s">
        <v>14041</v>
      </c>
      <c r="H394" s="11">
        <v>3999</v>
      </c>
      <c r="I394" s="1">
        <v>0.71</v>
      </c>
      <c r="J394" s="1" t="str">
        <f t="shared" si="27"/>
        <v>Yes</v>
      </c>
      <c r="K394" s="1" t="str">
        <f t="shared" si="25"/>
        <v>&gt;500</v>
      </c>
      <c r="L394" s="1" t="str">
        <f t="shared" si="26"/>
        <v>71-80%</v>
      </c>
      <c r="M394">
        <v>4.3</v>
      </c>
      <c r="N394" s="4">
        <v>140036</v>
      </c>
      <c r="O394" s="12">
        <f t="shared" si="24"/>
        <v>560003964</v>
      </c>
      <c r="P394" s="11">
        <v>6849</v>
      </c>
      <c r="Q394" s="11">
        <v>9699</v>
      </c>
      <c r="R394" s="1">
        <v>7.89</v>
      </c>
      <c r="S394">
        <v>11.48</v>
      </c>
      <c r="T394" s="4"/>
    </row>
    <row r="395" spans="1:20">
      <c r="A395" t="s">
        <v>3451</v>
      </c>
      <c r="B395" t="s">
        <v>3452</v>
      </c>
      <c r="C395" t="s">
        <v>14005</v>
      </c>
      <c r="D395" t="s">
        <v>14034</v>
      </c>
      <c r="E395" t="s">
        <v>14035</v>
      </c>
      <c r="F395" t="s">
        <v>14036</v>
      </c>
      <c r="G395" t="s">
        <v>14049</v>
      </c>
      <c r="H395" s="11">
        <v>1499</v>
      </c>
      <c r="I395" s="1">
        <v>0.65</v>
      </c>
      <c r="J395" s="1" t="str">
        <f t="shared" si="27"/>
        <v>Yes</v>
      </c>
      <c r="K395" s="1" t="str">
        <f t="shared" si="25"/>
        <v>&gt;500</v>
      </c>
      <c r="L395" s="1" t="str">
        <f t="shared" si="26"/>
        <v>61-70%</v>
      </c>
      <c r="M395">
        <v>4.0999999999999996</v>
      </c>
      <c r="N395" s="4">
        <v>8599</v>
      </c>
      <c r="O395" s="12">
        <f t="shared" si="24"/>
        <v>12889901</v>
      </c>
      <c r="P395" s="11">
        <v>2469</v>
      </c>
      <c r="Q395" s="11">
        <v>3439</v>
      </c>
      <c r="R395" s="1">
        <v>7.55</v>
      </c>
      <c r="S395">
        <v>11</v>
      </c>
      <c r="T395" s="4"/>
    </row>
    <row r="396" spans="1:20">
      <c r="A396" t="s">
        <v>3461</v>
      </c>
      <c r="B396" t="s">
        <v>3462</v>
      </c>
      <c r="C396" t="s">
        <v>14005</v>
      </c>
      <c r="D396" t="s">
        <v>14034</v>
      </c>
      <c r="E396" t="s">
        <v>14038</v>
      </c>
      <c r="F396" t="s">
        <v>14039</v>
      </c>
      <c r="H396" s="11">
        <v>19499</v>
      </c>
      <c r="I396" s="1">
        <v>0.28000000000000003</v>
      </c>
      <c r="J396" s="1" t="str">
        <f t="shared" si="27"/>
        <v>No</v>
      </c>
      <c r="K396" s="1" t="str">
        <f t="shared" si="25"/>
        <v>&gt;500</v>
      </c>
      <c r="L396" s="1" t="str">
        <f t="shared" si="26"/>
        <v>21-30%</v>
      </c>
      <c r="M396">
        <v>4.0999999999999996</v>
      </c>
      <c r="N396" s="4">
        <v>18998</v>
      </c>
      <c r="O396" s="12">
        <f t="shared" si="24"/>
        <v>370442002</v>
      </c>
      <c r="P396" s="11">
        <v>24999</v>
      </c>
      <c r="Q396" s="11">
        <v>30499</v>
      </c>
      <c r="R396" s="1">
        <v>7.92</v>
      </c>
      <c r="S396">
        <v>11.74</v>
      </c>
      <c r="T396" s="4"/>
    </row>
    <row r="397" spans="1:20">
      <c r="A397" t="s">
        <v>3466</v>
      </c>
      <c r="B397" t="s">
        <v>3467</v>
      </c>
      <c r="C397" t="s">
        <v>14005</v>
      </c>
      <c r="D397" t="s">
        <v>14043</v>
      </c>
      <c r="E397" t="s">
        <v>14044</v>
      </c>
      <c r="F397" t="s">
        <v>14045</v>
      </c>
      <c r="H397" s="11">
        <v>999</v>
      </c>
      <c r="I397" s="1">
        <v>0.62</v>
      </c>
      <c r="J397" s="1" t="str">
        <f t="shared" si="27"/>
        <v>Yes</v>
      </c>
      <c r="K397" s="1" t="str">
        <f t="shared" si="25"/>
        <v>200-500</v>
      </c>
      <c r="L397" s="1" t="str">
        <f t="shared" si="26"/>
        <v>61-70%</v>
      </c>
      <c r="M397">
        <v>4.0999999999999996</v>
      </c>
      <c r="N397" s="4">
        <v>363713</v>
      </c>
      <c r="O397" s="12">
        <f t="shared" si="24"/>
        <v>363349287</v>
      </c>
      <c r="P397" s="11">
        <v>-185.09</v>
      </c>
      <c r="Q397" s="11">
        <v>-397.39800000000002</v>
      </c>
      <c r="R397" s="1">
        <v>-609.70600000000002</v>
      </c>
      <c r="S397">
        <v>-822.01400000000001</v>
      </c>
      <c r="T397" s="4"/>
    </row>
    <row r="398" spans="1:20">
      <c r="A398" t="s">
        <v>3471</v>
      </c>
      <c r="B398" t="s">
        <v>3472</v>
      </c>
      <c r="C398" t="s">
        <v>14005</v>
      </c>
      <c r="D398" t="s">
        <v>14034</v>
      </c>
      <c r="E398" t="s">
        <v>14038</v>
      </c>
      <c r="F398" t="s">
        <v>14039</v>
      </c>
      <c r="H398" s="11">
        <v>19999</v>
      </c>
      <c r="I398" s="1">
        <v>0.3</v>
      </c>
      <c r="J398" s="1" t="str">
        <f t="shared" si="27"/>
        <v>No</v>
      </c>
      <c r="K398" s="1" t="str">
        <f t="shared" si="25"/>
        <v>&gt;500</v>
      </c>
      <c r="L398" s="1" t="str">
        <f t="shared" si="26"/>
        <v>21-30%</v>
      </c>
      <c r="M398">
        <v>4.0999999999999996</v>
      </c>
      <c r="N398" s="4">
        <v>19252</v>
      </c>
      <c r="O398" s="12">
        <f t="shared" si="24"/>
        <v>385020748</v>
      </c>
      <c r="P398" s="11">
        <v>25999</v>
      </c>
      <c r="Q398" s="11">
        <v>31999</v>
      </c>
      <c r="R398" s="1">
        <v>7.9</v>
      </c>
      <c r="S398">
        <v>11.7</v>
      </c>
      <c r="T398" s="4"/>
    </row>
    <row r="399" spans="1:20">
      <c r="A399" t="s">
        <v>3476</v>
      </c>
      <c r="B399" t="s">
        <v>3477</v>
      </c>
      <c r="C399" t="s">
        <v>14005</v>
      </c>
      <c r="D399" t="s">
        <v>14032</v>
      </c>
      <c r="E399" t="s">
        <v>14033</v>
      </c>
      <c r="H399" s="11">
        <v>9999</v>
      </c>
      <c r="I399" s="1">
        <v>0.6</v>
      </c>
      <c r="J399" s="1" t="str">
        <f t="shared" si="27"/>
        <v>Yes</v>
      </c>
      <c r="K399" s="1" t="str">
        <f t="shared" si="25"/>
        <v>&gt;500</v>
      </c>
      <c r="L399" s="1" t="str">
        <f t="shared" si="26"/>
        <v>51-60%</v>
      </c>
      <c r="M399">
        <v>4.4000000000000004</v>
      </c>
      <c r="N399" s="4">
        <v>73</v>
      </c>
      <c r="O399" s="12">
        <f t="shared" si="24"/>
        <v>729927</v>
      </c>
      <c r="P399" s="11">
        <v>15999</v>
      </c>
      <c r="Q399" s="11">
        <v>21999</v>
      </c>
      <c r="R399" s="1">
        <v>8.1999999999999993</v>
      </c>
      <c r="S399">
        <v>12</v>
      </c>
      <c r="T399" s="4"/>
    </row>
    <row r="400" spans="1:20">
      <c r="A400" t="s">
        <v>3493</v>
      </c>
      <c r="B400" t="s">
        <v>3494</v>
      </c>
      <c r="C400" t="s">
        <v>14005</v>
      </c>
      <c r="D400" t="s">
        <v>14034</v>
      </c>
      <c r="E400" t="s">
        <v>14035</v>
      </c>
      <c r="F400" t="s">
        <v>14055</v>
      </c>
      <c r="H400" s="11">
        <v>499</v>
      </c>
      <c r="I400" s="1">
        <v>0.8</v>
      </c>
      <c r="J400" s="1" t="str">
        <f t="shared" si="27"/>
        <v>Yes</v>
      </c>
      <c r="K400" s="1" t="str">
        <f t="shared" si="25"/>
        <v>200-500</v>
      </c>
      <c r="L400" s="1" t="str">
        <f t="shared" si="26"/>
        <v>71-80%</v>
      </c>
      <c r="M400">
        <v>4.3</v>
      </c>
      <c r="N400" s="4">
        <v>42641</v>
      </c>
      <c r="O400" s="12">
        <f t="shared" si="24"/>
        <v>21277859</v>
      </c>
      <c r="P400" s="11">
        <v>-44.8</v>
      </c>
      <c r="Q400" s="11">
        <v>-123.03</v>
      </c>
      <c r="R400" s="1">
        <v>-201.26</v>
      </c>
      <c r="S400">
        <v>-279.49</v>
      </c>
      <c r="T400" s="4"/>
    </row>
    <row r="401" spans="1:20">
      <c r="A401" t="s">
        <v>3503</v>
      </c>
      <c r="B401" t="s">
        <v>3504</v>
      </c>
      <c r="C401" t="s">
        <v>14005</v>
      </c>
      <c r="D401" t="s">
        <v>14043</v>
      </c>
      <c r="E401" t="s">
        <v>14044</v>
      </c>
      <c r="F401" t="s">
        <v>14045</v>
      </c>
      <c r="H401" s="11">
        <v>15990</v>
      </c>
      <c r="I401" s="1">
        <v>0.7</v>
      </c>
      <c r="J401" s="1" t="str">
        <f t="shared" si="27"/>
        <v>Yes</v>
      </c>
      <c r="K401" s="1" t="str">
        <f t="shared" si="25"/>
        <v>&gt;500</v>
      </c>
      <c r="L401" s="1" t="str">
        <f t="shared" si="26"/>
        <v>61-70%</v>
      </c>
      <c r="M401">
        <v>4</v>
      </c>
      <c r="N401" s="4">
        <v>4390</v>
      </c>
      <c r="O401" s="12">
        <f t="shared" si="24"/>
        <v>70196100</v>
      </c>
      <c r="P401" s="11">
        <v>27190</v>
      </c>
      <c r="Q401" s="11">
        <v>38390</v>
      </c>
      <c r="R401" s="1">
        <v>7.3</v>
      </c>
      <c r="S401">
        <v>10.6</v>
      </c>
      <c r="T401" s="4"/>
    </row>
    <row r="402" spans="1:20">
      <c r="A402" t="s">
        <v>3513</v>
      </c>
      <c r="B402" t="s">
        <v>3514</v>
      </c>
      <c r="C402" t="s">
        <v>14005</v>
      </c>
      <c r="D402" t="s">
        <v>14034</v>
      </c>
      <c r="E402" t="s">
        <v>14038</v>
      </c>
      <c r="F402" t="s">
        <v>14039</v>
      </c>
      <c r="H402" s="11">
        <v>33999</v>
      </c>
      <c r="I402" s="1">
        <v>0</v>
      </c>
      <c r="J402" s="1" t="str">
        <f t="shared" si="27"/>
        <v>No</v>
      </c>
      <c r="K402" s="1" t="str">
        <f t="shared" si="25"/>
        <v>&gt;500</v>
      </c>
      <c r="L402" s="1" t="str">
        <f t="shared" si="26"/>
        <v>0-10%</v>
      </c>
      <c r="M402">
        <v>4.3</v>
      </c>
      <c r="N402" s="4">
        <v>17415</v>
      </c>
      <c r="O402" s="12">
        <f t="shared" si="24"/>
        <v>592092585</v>
      </c>
      <c r="P402" s="11">
        <v>33999</v>
      </c>
      <c r="Q402" s="11">
        <v>33999</v>
      </c>
      <c r="R402" s="1">
        <v>8.6</v>
      </c>
      <c r="S402">
        <v>12.9</v>
      </c>
      <c r="T402" s="4"/>
    </row>
    <row r="403" spans="1:20">
      <c r="A403" t="s">
        <v>3517</v>
      </c>
      <c r="B403" t="s">
        <v>3518</v>
      </c>
      <c r="C403" t="s">
        <v>13997</v>
      </c>
      <c r="D403" t="s">
        <v>13998</v>
      </c>
      <c r="E403" t="s">
        <v>13999</v>
      </c>
      <c r="F403" t="s">
        <v>14056</v>
      </c>
      <c r="H403" s="11">
        <v>999</v>
      </c>
      <c r="I403" s="1">
        <v>0.9</v>
      </c>
      <c r="J403" s="1" t="str">
        <f t="shared" si="27"/>
        <v>Yes</v>
      </c>
      <c r="K403" s="1" t="str">
        <f t="shared" si="25"/>
        <v>200-500</v>
      </c>
      <c r="L403" s="1" t="str">
        <f t="shared" si="26"/>
        <v>81-90%</v>
      </c>
      <c r="M403">
        <v>4</v>
      </c>
      <c r="N403" s="4">
        <v>1396</v>
      </c>
      <c r="O403" s="12">
        <f t="shared" si="24"/>
        <v>1394604</v>
      </c>
      <c r="P403" s="11">
        <v>-45.05</v>
      </c>
      <c r="Q403" s="11">
        <v>-173.36</v>
      </c>
      <c r="R403" s="1">
        <v>-301.67</v>
      </c>
      <c r="S403">
        <v>-429.98</v>
      </c>
      <c r="T403" s="4"/>
    </row>
    <row r="404" spans="1:20">
      <c r="A404" t="s">
        <v>3528</v>
      </c>
      <c r="B404" t="s">
        <v>3529</v>
      </c>
      <c r="C404" t="s">
        <v>14005</v>
      </c>
      <c r="D404" t="s">
        <v>14043</v>
      </c>
      <c r="E404" t="s">
        <v>14044</v>
      </c>
      <c r="F404" t="s">
        <v>14045</v>
      </c>
      <c r="H404" s="11">
        <v>1900</v>
      </c>
      <c r="I404" s="1">
        <v>0.84</v>
      </c>
      <c r="J404" s="1" t="str">
        <f t="shared" si="27"/>
        <v>Yes</v>
      </c>
      <c r="K404" s="1" t="str">
        <f t="shared" si="25"/>
        <v>&gt;500</v>
      </c>
      <c r="L404" s="1" t="str">
        <f t="shared" si="26"/>
        <v>81-90%</v>
      </c>
      <c r="M404">
        <v>3.6</v>
      </c>
      <c r="N404" s="4">
        <v>18202</v>
      </c>
      <c r="O404" s="12">
        <f t="shared" si="24"/>
        <v>34583800</v>
      </c>
      <c r="P404" s="11">
        <v>3501</v>
      </c>
      <c r="Q404" s="11">
        <v>5102</v>
      </c>
      <c r="R404" s="1">
        <v>6.36</v>
      </c>
      <c r="S404">
        <v>9.1199999999999992</v>
      </c>
      <c r="T404" s="4"/>
    </row>
    <row r="405" spans="1:20">
      <c r="A405" t="s">
        <v>3538</v>
      </c>
      <c r="B405" t="s">
        <v>3539</v>
      </c>
      <c r="C405" t="s">
        <v>14005</v>
      </c>
      <c r="D405" t="s">
        <v>14034</v>
      </c>
      <c r="E405" t="s">
        <v>14038</v>
      </c>
      <c r="F405" t="s">
        <v>14039</v>
      </c>
      <c r="H405" s="11">
        <v>14999</v>
      </c>
      <c r="I405" s="1">
        <v>0.27</v>
      </c>
      <c r="J405" s="1" t="str">
        <f t="shared" si="27"/>
        <v>No</v>
      </c>
      <c r="K405" s="1" t="str">
        <f t="shared" si="25"/>
        <v>&gt;500</v>
      </c>
      <c r="L405" s="1" t="str">
        <f t="shared" si="26"/>
        <v>21-30%</v>
      </c>
      <c r="M405">
        <v>4.0999999999999996</v>
      </c>
      <c r="N405" s="4">
        <v>18998</v>
      </c>
      <c r="O405" s="12">
        <f t="shared" si="24"/>
        <v>284951002</v>
      </c>
      <c r="P405" s="11">
        <v>18999</v>
      </c>
      <c r="Q405" s="11">
        <v>22999</v>
      </c>
      <c r="R405" s="1">
        <v>7.93</v>
      </c>
      <c r="S405">
        <v>11.76</v>
      </c>
      <c r="T405" s="4"/>
    </row>
    <row r="406" spans="1:20">
      <c r="A406" t="s">
        <v>3542</v>
      </c>
      <c r="B406" t="s">
        <v>3543</v>
      </c>
      <c r="C406" t="s">
        <v>14005</v>
      </c>
      <c r="D406" t="s">
        <v>14034</v>
      </c>
      <c r="E406" t="s">
        <v>14038</v>
      </c>
      <c r="F406" t="s">
        <v>14039</v>
      </c>
      <c r="H406" s="11">
        <v>38999</v>
      </c>
      <c r="I406" s="1">
        <v>0.1</v>
      </c>
      <c r="J406" s="1" t="str">
        <f t="shared" si="27"/>
        <v>No</v>
      </c>
      <c r="K406" s="1" t="str">
        <f t="shared" si="25"/>
        <v>&gt;500</v>
      </c>
      <c r="L406" s="1" t="str">
        <f t="shared" si="26"/>
        <v>0-10%</v>
      </c>
      <c r="M406">
        <v>4.2</v>
      </c>
      <c r="N406" s="4">
        <v>11029</v>
      </c>
      <c r="O406" s="12">
        <f t="shared" si="24"/>
        <v>430119971</v>
      </c>
      <c r="P406" s="11">
        <v>42999</v>
      </c>
      <c r="Q406" s="11">
        <v>46999</v>
      </c>
      <c r="R406" s="1">
        <v>8.3000000000000007</v>
      </c>
      <c r="S406">
        <v>12.4</v>
      </c>
      <c r="T406" s="4"/>
    </row>
    <row r="407" spans="1:20">
      <c r="A407" t="s">
        <v>3552</v>
      </c>
      <c r="B407" t="s">
        <v>3231</v>
      </c>
      <c r="C407" t="s">
        <v>14005</v>
      </c>
      <c r="D407" t="s">
        <v>14034</v>
      </c>
      <c r="E407" t="s">
        <v>14038</v>
      </c>
      <c r="F407" t="s">
        <v>14039</v>
      </c>
      <c r="H407" s="11">
        <v>24999</v>
      </c>
      <c r="I407" s="1">
        <v>0.32</v>
      </c>
      <c r="J407" s="1" t="str">
        <f t="shared" si="27"/>
        <v>No</v>
      </c>
      <c r="K407" s="1" t="str">
        <f t="shared" si="25"/>
        <v>&gt;500</v>
      </c>
      <c r="L407" s="1" t="str">
        <f t="shared" si="26"/>
        <v>31-40%</v>
      </c>
      <c r="M407">
        <v>4.0999999999999996</v>
      </c>
      <c r="N407" s="4">
        <v>22318</v>
      </c>
      <c r="O407" s="12">
        <f t="shared" si="24"/>
        <v>557927682</v>
      </c>
      <c r="P407" s="11">
        <v>32999</v>
      </c>
      <c r="Q407" s="11">
        <v>40999</v>
      </c>
      <c r="R407" s="1">
        <v>7.88</v>
      </c>
      <c r="S407">
        <v>11.66</v>
      </c>
      <c r="T407" s="4"/>
    </row>
    <row r="408" spans="1:20">
      <c r="A408" t="s">
        <v>3554</v>
      </c>
      <c r="B408" t="s">
        <v>3555</v>
      </c>
      <c r="C408" t="s">
        <v>14005</v>
      </c>
      <c r="D408" t="s">
        <v>14034</v>
      </c>
      <c r="E408" t="s">
        <v>14035</v>
      </c>
      <c r="F408" t="s">
        <v>14055</v>
      </c>
      <c r="H408" s="11">
        <v>499</v>
      </c>
      <c r="I408" s="1">
        <v>0.6</v>
      </c>
      <c r="J408" s="1" t="str">
        <f t="shared" si="27"/>
        <v>Yes</v>
      </c>
      <c r="K408" s="1" t="str">
        <f t="shared" si="25"/>
        <v>200-500</v>
      </c>
      <c r="L408" s="1" t="str">
        <f t="shared" si="26"/>
        <v>51-60%</v>
      </c>
      <c r="M408">
        <v>4.0999999999999996</v>
      </c>
      <c r="N408" s="4">
        <v>1786</v>
      </c>
      <c r="O408" s="12">
        <f t="shared" si="24"/>
        <v>891214</v>
      </c>
      <c r="P408" s="11">
        <v>-95.1</v>
      </c>
      <c r="Q408" s="11">
        <v>-203.41</v>
      </c>
      <c r="R408" s="1">
        <v>-311.72000000000003</v>
      </c>
      <c r="S408">
        <v>-420.03</v>
      </c>
      <c r="T408" s="4"/>
    </row>
    <row r="409" spans="1:20">
      <c r="A409" t="s">
        <v>3564</v>
      </c>
      <c r="B409" t="s">
        <v>3565</v>
      </c>
      <c r="C409" t="s">
        <v>14005</v>
      </c>
      <c r="D409" t="s">
        <v>14034</v>
      </c>
      <c r="E409" t="s">
        <v>14035</v>
      </c>
      <c r="F409" t="s">
        <v>14036</v>
      </c>
      <c r="G409" t="s">
        <v>14037</v>
      </c>
      <c r="H409" s="11">
        <v>1599</v>
      </c>
      <c r="I409" s="1">
        <v>0.38</v>
      </c>
      <c r="J409" s="1" t="str">
        <f t="shared" si="27"/>
        <v>No</v>
      </c>
      <c r="K409" s="1" t="str">
        <f t="shared" si="25"/>
        <v>&gt;500</v>
      </c>
      <c r="L409" s="1" t="str">
        <f t="shared" si="26"/>
        <v>31-40%</v>
      </c>
      <c r="M409">
        <v>4</v>
      </c>
      <c r="N409" s="4">
        <v>7222</v>
      </c>
      <c r="O409" s="12">
        <f t="shared" si="24"/>
        <v>11547978</v>
      </c>
      <c r="P409" s="11">
        <v>2199</v>
      </c>
      <c r="Q409" s="11">
        <v>2799</v>
      </c>
      <c r="R409" s="1">
        <v>7.62</v>
      </c>
      <c r="S409">
        <v>11.24</v>
      </c>
      <c r="T409" s="4"/>
    </row>
    <row r="410" spans="1:20">
      <c r="A410" t="s">
        <v>3574</v>
      </c>
      <c r="B410" t="s">
        <v>3575</v>
      </c>
      <c r="C410" t="s">
        <v>14005</v>
      </c>
      <c r="D410" t="s">
        <v>14034</v>
      </c>
      <c r="E410" t="s">
        <v>14038</v>
      </c>
      <c r="F410" t="s">
        <v>14042</v>
      </c>
      <c r="H410" s="11">
        <v>1599</v>
      </c>
      <c r="I410" s="1">
        <v>0.19</v>
      </c>
      <c r="J410" s="1" t="str">
        <f t="shared" si="27"/>
        <v>No</v>
      </c>
      <c r="K410" s="1" t="str">
        <f t="shared" si="25"/>
        <v>&gt;500</v>
      </c>
      <c r="L410" s="1" t="str">
        <f t="shared" si="26"/>
        <v>11-20%</v>
      </c>
      <c r="M410">
        <v>4</v>
      </c>
      <c r="N410" s="4">
        <v>128311</v>
      </c>
      <c r="O410" s="12">
        <f t="shared" si="24"/>
        <v>205169289</v>
      </c>
      <c r="P410" s="11">
        <v>1899</v>
      </c>
      <c r="Q410" s="11">
        <v>2199</v>
      </c>
      <c r="R410" s="1">
        <v>7.81</v>
      </c>
      <c r="S410">
        <v>11.62</v>
      </c>
      <c r="T410" s="4"/>
    </row>
    <row r="411" spans="1:20">
      <c r="A411" t="s">
        <v>3578</v>
      </c>
      <c r="B411" t="s">
        <v>3579</v>
      </c>
      <c r="C411" t="s">
        <v>14005</v>
      </c>
      <c r="D411" t="s">
        <v>14043</v>
      </c>
      <c r="E411" t="s">
        <v>14044</v>
      </c>
      <c r="F411" t="s">
        <v>14045</v>
      </c>
      <c r="H411" s="11">
        <v>1800</v>
      </c>
      <c r="I411" s="1">
        <v>0.67</v>
      </c>
      <c r="J411" s="1" t="str">
        <f t="shared" si="27"/>
        <v>Yes</v>
      </c>
      <c r="K411" s="1" t="str">
        <f t="shared" si="25"/>
        <v>&gt;500</v>
      </c>
      <c r="L411" s="1" t="str">
        <f t="shared" si="26"/>
        <v>61-70%</v>
      </c>
      <c r="M411">
        <v>3.5</v>
      </c>
      <c r="N411" s="4">
        <v>83996</v>
      </c>
      <c r="O411" s="12">
        <f t="shared" si="24"/>
        <v>151192800</v>
      </c>
      <c r="P411" s="11">
        <v>3001</v>
      </c>
      <c r="Q411" s="11">
        <v>4202</v>
      </c>
      <c r="R411" s="1">
        <v>6.33</v>
      </c>
      <c r="S411">
        <v>9.16</v>
      </c>
      <c r="T411" s="4"/>
    </row>
    <row r="412" spans="1:20">
      <c r="A412" t="s">
        <v>3588</v>
      </c>
      <c r="B412" t="s">
        <v>3589</v>
      </c>
      <c r="C412" t="s">
        <v>14005</v>
      </c>
      <c r="D412" t="s">
        <v>14007</v>
      </c>
      <c r="E412" t="s">
        <v>14040</v>
      </c>
      <c r="F412" t="s">
        <v>14041</v>
      </c>
      <c r="H412" s="11">
        <v>1899</v>
      </c>
      <c r="I412" s="1">
        <v>0.68</v>
      </c>
      <c r="J412" s="1" t="str">
        <f t="shared" si="27"/>
        <v>Yes</v>
      </c>
      <c r="K412" s="1" t="str">
        <f t="shared" si="25"/>
        <v>&gt;500</v>
      </c>
      <c r="L412" s="1" t="str">
        <f t="shared" si="26"/>
        <v>61-70%</v>
      </c>
      <c r="M412">
        <v>4.3</v>
      </c>
      <c r="N412" s="4">
        <v>140036</v>
      </c>
      <c r="O412" s="12">
        <f t="shared" si="24"/>
        <v>265928364</v>
      </c>
      <c r="P412" s="11">
        <v>3199</v>
      </c>
      <c r="Q412" s="11">
        <v>4499</v>
      </c>
      <c r="R412" s="1">
        <v>7.92</v>
      </c>
      <c r="S412">
        <v>11.54</v>
      </c>
      <c r="T412" s="4"/>
    </row>
    <row r="413" spans="1:20">
      <c r="A413" t="s">
        <v>3592</v>
      </c>
      <c r="B413" t="s">
        <v>3593</v>
      </c>
      <c r="C413" t="s">
        <v>14005</v>
      </c>
      <c r="D413" t="s">
        <v>14034</v>
      </c>
      <c r="E413" t="s">
        <v>14035</v>
      </c>
      <c r="F413" t="s">
        <v>14036</v>
      </c>
      <c r="G413" t="s">
        <v>14037</v>
      </c>
      <c r="H413" s="11">
        <v>2499</v>
      </c>
      <c r="I413" s="1">
        <v>0.28000000000000003</v>
      </c>
      <c r="J413" s="1" t="str">
        <f t="shared" si="27"/>
        <v>No</v>
      </c>
      <c r="K413" s="1" t="str">
        <f t="shared" si="25"/>
        <v>&gt;500</v>
      </c>
      <c r="L413" s="1" t="str">
        <f t="shared" si="26"/>
        <v>21-30%</v>
      </c>
      <c r="M413">
        <v>4.0999999999999996</v>
      </c>
      <c r="N413" s="4">
        <v>18678</v>
      </c>
      <c r="O413" s="12">
        <f t="shared" si="24"/>
        <v>46676322</v>
      </c>
      <c r="P413" s="11">
        <v>3199</v>
      </c>
      <c r="Q413" s="11">
        <v>3899</v>
      </c>
      <c r="R413" s="1">
        <v>7.92</v>
      </c>
      <c r="S413">
        <v>11.74</v>
      </c>
      <c r="T413" s="4"/>
    </row>
    <row r="414" spans="1:20">
      <c r="A414" t="s">
        <v>3603</v>
      </c>
      <c r="B414" t="s">
        <v>3604</v>
      </c>
      <c r="C414" t="s">
        <v>14005</v>
      </c>
      <c r="D414" t="s">
        <v>14034</v>
      </c>
      <c r="E414" t="s">
        <v>14038</v>
      </c>
      <c r="F414" t="s">
        <v>14039</v>
      </c>
      <c r="H414" s="11">
        <v>14999</v>
      </c>
      <c r="I414" s="1">
        <v>0.27</v>
      </c>
      <c r="J414" s="1" t="str">
        <f t="shared" si="27"/>
        <v>No</v>
      </c>
      <c r="K414" s="1" t="str">
        <f t="shared" si="25"/>
        <v>&gt;500</v>
      </c>
      <c r="L414" s="1" t="str">
        <f t="shared" si="26"/>
        <v>21-30%</v>
      </c>
      <c r="M414">
        <v>4.0999999999999996</v>
      </c>
      <c r="N414" s="4">
        <v>18998</v>
      </c>
      <c r="O414" s="12">
        <f t="shared" si="24"/>
        <v>284951002</v>
      </c>
      <c r="P414" s="11">
        <v>18999</v>
      </c>
      <c r="Q414" s="11">
        <v>22999</v>
      </c>
      <c r="R414" s="1">
        <v>7.93</v>
      </c>
      <c r="S414">
        <v>11.76</v>
      </c>
      <c r="T414" s="4"/>
    </row>
    <row r="415" spans="1:20">
      <c r="A415" t="s">
        <v>3607</v>
      </c>
      <c r="B415" t="s">
        <v>3608</v>
      </c>
      <c r="C415" t="s">
        <v>14005</v>
      </c>
      <c r="D415" t="s">
        <v>14032</v>
      </c>
      <c r="E415" t="s">
        <v>14033</v>
      </c>
      <c r="H415" s="11">
        <v>7990</v>
      </c>
      <c r="I415" s="1">
        <v>0.62</v>
      </c>
      <c r="J415" s="1" t="str">
        <f t="shared" si="27"/>
        <v>Yes</v>
      </c>
      <c r="K415" s="1" t="str">
        <f t="shared" si="25"/>
        <v>&gt;500</v>
      </c>
      <c r="L415" s="1" t="str">
        <f t="shared" si="26"/>
        <v>61-70%</v>
      </c>
      <c r="M415">
        <v>4.0999999999999996</v>
      </c>
      <c r="N415" s="4">
        <v>48449</v>
      </c>
      <c r="O415" s="12">
        <f t="shared" si="24"/>
        <v>387107510</v>
      </c>
      <c r="P415" s="11">
        <v>12981</v>
      </c>
      <c r="Q415" s="11">
        <v>17972</v>
      </c>
      <c r="R415" s="1">
        <v>7.58</v>
      </c>
      <c r="S415">
        <v>11.06</v>
      </c>
      <c r="T415" s="4"/>
    </row>
    <row r="416" spans="1:20">
      <c r="A416" t="s">
        <v>3616</v>
      </c>
      <c r="B416" t="s">
        <v>3617</v>
      </c>
      <c r="C416" t="s">
        <v>14005</v>
      </c>
      <c r="D416" t="s">
        <v>14032</v>
      </c>
      <c r="E416" t="s">
        <v>14033</v>
      </c>
      <c r="H416" s="11">
        <v>7990</v>
      </c>
      <c r="I416" s="1">
        <v>0.75</v>
      </c>
      <c r="J416" s="1" t="str">
        <f t="shared" si="27"/>
        <v>Yes</v>
      </c>
      <c r="K416" s="1" t="str">
        <f t="shared" si="25"/>
        <v>&gt;500</v>
      </c>
      <c r="L416" s="1" t="str">
        <f t="shared" si="26"/>
        <v>71-80%</v>
      </c>
      <c r="M416">
        <v>3.8</v>
      </c>
      <c r="N416" s="4">
        <v>17831</v>
      </c>
      <c r="O416" s="12">
        <f t="shared" si="24"/>
        <v>142469690</v>
      </c>
      <c r="P416" s="11">
        <v>13981</v>
      </c>
      <c r="Q416" s="11">
        <v>19972</v>
      </c>
      <c r="R416" s="1">
        <v>6.85</v>
      </c>
      <c r="S416">
        <v>9.9</v>
      </c>
      <c r="T416" s="4"/>
    </row>
    <row r="417" spans="1:20">
      <c r="A417" t="s">
        <v>3624</v>
      </c>
      <c r="B417" t="s">
        <v>3625</v>
      </c>
      <c r="C417" t="s">
        <v>14005</v>
      </c>
      <c r="D417" t="s">
        <v>14034</v>
      </c>
      <c r="E417" t="s">
        <v>14035</v>
      </c>
      <c r="F417" t="s">
        <v>14036</v>
      </c>
      <c r="G417" t="s">
        <v>14049</v>
      </c>
      <c r="H417" s="11">
        <v>999</v>
      </c>
      <c r="I417" s="1">
        <v>0.35</v>
      </c>
      <c r="J417" s="1" t="str">
        <f t="shared" si="27"/>
        <v>No</v>
      </c>
      <c r="K417" s="1" t="str">
        <f t="shared" si="25"/>
        <v>200-500</v>
      </c>
      <c r="L417" s="1" t="str">
        <f t="shared" si="26"/>
        <v>31-40%</v>
      </c>
      <c r="M417">
        <v>4.2</v>
      </c>
      <c r="N417" s="4">
        <v>1315</v>
      </c>
      <c r="O417" s="12">
        <f t="shared" si="24"/>
        <v>1313685</v>
      </c>
      <c r="P417" s="11">
        <v>-320.125</v>
      </c>
      <c r="Q417" s="11">
        <v>-613.42999999999995</v>
      </c>
      <c r="R417" s="1">
        <v>-906.73500000000001</v>
      </c>
      <c r="S417">
        <v>-1200.04</v>
      </c>
      <c r="T417" s="4"/>
    </row>
    <row r="418" spans="1:20">
      <c r="A418" t="s">
        <v>3634</v>
      </c>
      <c r="B418" t="s">
        <v>3462</v>
      </c>
      <c r="C418" t="s">
        <v>14005</v>
      </c>
      <c r="D418" t="s">
        <v>14034</v>
      </c>
      <c r="E418" t="s">
        <v>14038</v>
      </c>
      <c r="F418" t="s">
        <v>14039</v>
      </c>
      <c r="H418" s="11">
        <v>19499</v>
      </c>
      <c r="I418" s="1">
        <v>0.28000000000000003</v>
      </c>
      <c r="J418" s="1" t="str">
        <f t="shared" si="27"/>
        <v>No</v>
      </c>
      <c r="K418" s="1" t="str">
        <f t="shared" si="25"/>
        <v>&gt;500</v>
      </c>
      <c r="L418" s="1" t="str">
        <f t="shared" si="26"/>
        <v>21-30%</v>
      </c>
      <c r="M418">
        <v>4.0999999999999996</v>
      </c>
      <c r="N418" s="4">
        <v>18998</v>
      </c>
      <c r="O418" s="12">
        <f t="shared" si="24"/>
        <v>370442002</v>
      </c>
      <c r="P418" s="11">
        <v>24999</v>
      </c>
      <c r="Q418" s="11">
        <v>30499</v>
      </c>
      <c r="R418" s="1">
        <v>7.92</v>
      </c>
      <c r="S418">
        <v>11.74</v>
      </c>
      <c r="T418" s="4"/>
    </row>
    <row r="419" spans="1:20">
      <c r="A419" t="s">
        <v>3636</v>
      </c>
      <c r="B419" t="s">
        <v>3637</v>
      </c>
      <c r="C419" t="s">
        <v>14005</v>
      </c>
      <c r="D419" t="s">
        <v>14034</v>
      </c>
      <c r="E419" t="s">
        <v>14035</v>
      </c>
      <c r="F419" t="s">
        <v>14057</v>
      </c>
      <c r="H419" s="11">
        <v>299</v>
      </c>
      <c r="I419" s="1">
        <v>0.6</v>
      </c>
      <c r="J419" s="1" t="str">
        <f t="shared" si="27"/>
        <v>Yes</v>
      </c>
      <c r="K419" s="1" t="str">
        <f t="shared" si="25"/>
        <v>200-500</v>
      </c>
      <c r="L419" s="1" t="str">
        <f t="shared" si="26"/>
        <v>51-60%</v>
      </c>
      <c r="M419">
        <v>4.0999999999999996</v>
      </c>
      <c r="N419" s="4">
        <v>5999</v>
      </c>
      <c r="O419" s="12">
        <f t="shared" si="24"/>
        <v>1793701</v>
      </c>
      <c r="P419" s="11">
        <v>-55.1</v>
      </c>
      <c r="Q419" s="11">
        <v>-119.41</v>
      </c>
      <c r="R419" s="1">
        <v>-183.72</v>
      </c>
      <c r="S419">
        <v>-248.03</v>
      </c>
      <c r="T419" s="4"/>
    </row>
    <row r="420" spans="1:20">
      <c r="A420" t="s">
        <v>3647</v>
      </c>
      <c r="B420" t="s">
        <v>3648</v>
      </c>
      <c r="C420" t="s">
        <v>14005</v>
      </c>
      <c r="D420" t="s">
        <v>14034</v>
      </c>
      <c r="E420" t="s">
        <v>14038</v>
      </c>
      <c r="F420" t="s">
        <v>14039</v>
      </c>
      <c r="H420" s="11">
        <v>17999</v>
      </c>
      <c r="I420" s="1">
        <v>0.28000000000000003</v>
      </c>
      <c r="J420" s="1" t="str">
        <f t="shared" si="27"/>
        <v>No</v>
      </c>
      <c r="K420" s="1" t="str">
        <f t="shared" si="25"/>
        <v>&gt;500</v>
      </c>
      <c r="L420" s="1" t="str">
        <f t="shared" si="26"/>
        <v>21-30%</v>
      </c>
      <c r="M420">
        <v>4.0999999999999996</v>
      </c>
      <c r="N420" s="4">
        <v>50772</v>
      </c>
      <c r="O420" s="12">
        <f t="shared" si="24"/>
        <v>913845228</v>
      </c>
      <c r="P420" s="11">
        <v>22999</v>
      </c>
      <c r="Q420" s="11">
        <v>27999</v>
      </c>
      <c r="R420" s="1">
        <v>7.92</v>
      </c>
      <c r="S420">
        <v>11.74</v>
      </c>
      <c r="T420" s="4"/>
    </row>
    <row r="421" spans="1:20">
      <c r="A421" t="s">
        <v>3658</v>
      </c>
      <c r="B421" t="s">
        <v>3659</v>
      </c>
      <c r="C421" t="s">
        <v>14005</v>
      </c>
      <c r="D421" t="s">
        <v>14034</v>
      </c>
      <c r="E421" t="s">
        <v>14038</v>
      </c>
      <c r="F421" t="s">
        <v>14039</v>
      </c>
      <c r="H421" s="11">
        <v>26999</v>
      </c>
      <c r="I421" s="1">
        <v>0.22</v>
      </c>
      <c r="J421" s="1" t="str">
        <f t="shared" si="27"/>
        <v>No</v>
      </c>
      <c r="K421" s="1" t="str">
        <f t="shared" si="25"/>
        <v>&gt;500</v>
      </c>
      <c r="L421" s="1" t="str">
        <f t="shared" si="26"/>
        <v>21-30%</v>
      </c>
      <c r="M421">
        <v>3.9</v>
      </c>
      <c r="N421" s="4">
        <v>25824</v>
      </c>
      <c r="O421" s="12">
        <f t="shared" si="24"/>
        <v>697222176</v>
      </c>
      <c r="P421" s="11">
        <v>32999</v>
      </c>
      <c r="Q421" s="11">
        <v>38999</v>
      </c>
      <c r="R421" s="1">
        <v>7.58</v>
      </c>
      <c r="S421">
        <v>11.26</v>
      </c>
      <c r="T421" s="4"/>
    </row>
    <row r="422" spans="1:20">
      <c r="A422" t="s">
        <v>3663</v>
      </c>
      <c r="B422" t="s">
        <v>3664</v>
      </c>
      <c r="C422" t="s">
        <v>14005</v>
      </c>
      <c r="D422" t="s">
        <v>14034</v>
      </c>
      <c r="E422" t="s">
        <v>14035</v>
      </c>
      <c r="F422" t="s">
        <v>14036</v>
      </c>
      <c r="G422" t="s">
        <v>14049</v>
      </c>
      <c r="H422" s="11">
        <v>649</v>
      </c>
      <c r="I422" s="1">
        <v>0.62</v>
      </c>
      <c r="J422" s="1" t="str">
        <f t="shared" si="27"/>
        <v>Yes</v>
      </c>
      <c r="K422" s="1" t="str">
        <f t="shared" si="25"/>
        <v>200-500</v>
      </c>
      <c r="L422" s="1" t="str">
        <f t="shared" si="26"/>
        <v>61-70%</v>
      </c>
      <c r="M422">
        <v>4</v>
      </c>
      <c r="N422" s="4">
        <v>14404</v>
      </c>
      <c r="O422" s="12">
        <f t="shared" si="24"/>
        <v>9348196</v>
      </c>
      <c r="P422" s="11">
        <v>-120.19</v>
      </c>
      <c r="Q422" s="11">
        <v>-258.52800000000002</v>
      </c>
      <c r="R422" s="1">
        <v>-396.86599999999999</v>
      </c>
      <c r="S422">
        <v>-535.20399999999995</v>
      </c>
      <c r="T422" s="4"/>
    </row>
    <row r="423" spans="1:20">
      <c r="A423" t="s">
        <v>3673</v>
      </c>
      <c r="B423" t="s">
        <v>3674</v>
      </c>
      <c r="C423" t="s">
        <v>14005</v>
      </c>
      <c r="D423" t="s">
        <v>14034</v>
      </c>
      <c r="E423" t="s">
        <v>14035</v>
      </c>
      <c r="F423" t="s">
        <v>14036</v>
      </c>
      <c r="G423" t="s">
        <v>14049</v>
      </c>
      <c r="H423" s="11">
        <v>171</v>
      </c>
      <c r="I423" s="1">
        <v>0.42</v>
      </c>
      <c r="J423" s="1" t="str">
        <f t="shared" si="27"/>
        <v>No</v>
      </c>
      <c r="K423" s="1" t="str">
        <f t="shared" si="25"/>
        <v>200-500</v>
      </c>
      <c r="L423" s="1" t="str">
        <f t="shared" si="26"/>
        <v>41-50%</v>
      </c>
      <c r="M423">
        <v>4.5</v>
      </c>
      <c r="N423" s="4">
        <v>11339</v>
      </c>
      <c r="O423" s="12">
        <f t="shared" si="24"/>
        <v>1938969</v>
      </c>
      <c r="P423" s="11">
        <v>-44.79</v>
      </c>
      <c r="Q423" s="11">
        <v>-90.197999999999993</v>
      </c>
      <c r="R423" s="1">
        <v>-135.60599999999999</v>
      </c>
      <c r="S423">
        <v>-181.01400000000001</v>
      </c>
      <c r="T423" s="4"/>
    </row>
    <row r="424" spans="1:20">
      <c r="A424" t="s">
        <v>3683</v>
      </c>
      <c r="B424" t="s">
        <v>3684</v>
      </c>
      <c r="C424" t="s">
        <v>14005</v>
      </c>
      <c r="D424" t="s">
        <v>14034</v>
      </c>
      <c r="E424" t="s">
        <v>14035</v>
      </c>
      <c r="F424" t="s">
        <v>14047</v>
      </c>
      <c r="G424" t="s">
        <v>14048</v>
      </c>
      <c r="H424" s="11">
        <v>1999</v>
      </c>
      <c r="I424" s="1">
        <v>0.76</v>
      </c>
      <c r="J424" s="1" t="str">
        <f t="shared" si="27"/>
        <v>Yes</v>
      </c>
      <c r="K424" s="1" t="str">
        <f t="shared" si="25"/>
        <v>&gt;500</v>
      </c>
      <c r="L424" s="1" t="str">
        <f t="shared" si="26"/>
        <v>71-80%</v>
      </c>
      <c r="M424">
        <v>4</v>
      </c>
      <c r="N424" s="4">
        <v>3626</v>
      </c>
      <c r="O424" s="12">
        <f t="shared" si="24"/>
        <v>7248374</v>
      </c>
      <c r="P424" s="11">
        <v>3509</v>
      </c>
      <c r="Q424" s="11">
        <v>5019</v>
      </c>
      <c r="R424" s="1">
        <v>7.24</v>
      </c>
      <c r="S424">
        <v>10.48</v>
      </c>
      <c r="T424" s="4"/>
    </row>
    <row r="425" spans="1:20">
      <c r="A425" t="s">
        <v>3693</v>
      </c>
      <c r="B425" t="s">
        <v>3694</v>
      </c>
      <c r="C425" t="s">
        <v>14005</v>
      </c>
      <c r="D425" t="s">
        <v>14007</v>
      </c>
      <c r="E425" t="s">
        <v>14040</v>
      </c>
      <c r="F425" t="s">
        <v>14041</v>
      </c>
      <c r="H425" s="11">
        <v>1600</v>
      </c>
      <c r="I425" s="1">
        <v>0.77</v>
      </c>
      <c r="J425" s="1" t="str">
        <f t="shared" si="27"/>
        <v>Yes</v>
      </c>
      <c r="K425" s="1" t="str">
        <f t="shared" si="25"/>
        <v>&gt;500</v>
      </c>
      <c r="L425" s="1" t="str">
        <f t="shared" si="26"/>
        <v>71-80%</v>
      </c>
      <c r="M425">
        <v>4</v>
      </c>
      <c r="N425" s="4">
        <v>32625</v>
      </c>
      <c r="O425" s="12">
        <f t="shared" si="24"/>
        <v>52200000</v>
      </c>
      <c r="P425" s="11">
        <v>2831</v>
      </c>
      <c r="Q425" s="11">
        <v>4062</v>
      </c>
      <c r="R425" s="1">
        <v>7.23</v>
      </c>
      <c r="S425">
        <v>10.46</v>
      </c>
      <c r="T425" s="4"/>
    </row>
    <row r="426" spans="1:20">
      <c r="A426" t="s">
        <v>3703</v>
      </c>
      <c r="B426" t="s">
        <v>3704</v>
      </c>
      <c r="C426" t="s">
        <v>14005</v>
      </c>
      <c r="D426" t="s">
        <v>14034</v>
      </c>
      <c r="E426" t="s">
        <v>14038</v>
      </c>
      <c r="F426" t="s">
        <v>14039</v>
      </c>
      <c r="H426" s="11">
        <v>20999</v>
      </c>
      <c r="I426" s="1">
        <v>0.26</v>
      </c>
      <c r="J426" s="1" t="str">
        <f t="shared" si="27"/>
        <v>No</v>
      </c>
      <c r="K426" s="1" t="str">
        <f t="shared" si="25"/>
        <v>&gt;500</v>
      </c>
      <c r="L426" s="1" t="str">
        <f t="shared" si="26"/>
        <v>21-30%</v>
      </c>
      <c r="M426">
        <v>4.0999999999999996</v>
      </c>
      <c r="N426" s="4">
        <v>19252</v>
      </c>
      <c r="O426" s="12">
        <f t="shared" si="24"/>
        <v>404272748</v>
      </c>
      <c r="P426" s="11">
        <v>26499</v>
      </c>
      <c r="Q426" s="11">
        <v>31999</v>
      </c>
      <c r="R426" s="1">
        <v>7.94</v>
      </c>
      <c r="S426">
        <v>11.78</v>
      </c>
      <c r="T426" s="4"/>
    </row>
    <row r="427" spans="1:20">
      <c r="A427" t="s">
        <v>3707</v>
      </c>
      <c r="B427" t="s">
        <v>3708</v>
      </c>
      <c r="C427" t="s">
        <v>14005</v>
      </c>
      <c r="D427" t="s">
        <v>14034</v>
      </c>
      <c r="E427" t="s">
        <v>14038</v>
      </c>
      <c r="F427" t="s">
        <v>14039</v>
      </c>
      <c r="H427" s="11">
        <v>18999</v>
      </c>
      <c r="I427" s="1">
        <v>0.18</v>
      </c>
      <c r="J427" s="1" t="str">
        <f t="shared" si="27"/>
        <v>No</v>
      </c>
      <c r="K427" s="1" t="str">
        <f t="shared" si="25"/>
        <v>&gt;500</v>
      </c>
      <c r="L427" s="1" t="str">
        <f t="shared" si="26"/>
        <v>11-20%</v>
      </c>
      <c r="M427">
        <v>4.0999999999999996</v>
      </c>
      <c r="N427" s="4">
        <v>19252</v>
      </c>
      <c r="O427" s="12">
        <f t="shared" si="24"/>
        <v>365768748</v>
      </c>
      <c r="P427" s="11">
        <v>22499</v>
      </c>
      <c r="Q427" s="11">
        <v>25999</v>
      </c>
      <c r="R427" s="1">
        <v>8.02</v>
      </c>
      <c r="S427">
        <v>11.94</v>
      </c>
      <c r="T427" s="4"/>
    </row>
    <row r="428" spans="1:20">
      <c r="A428" t="s">
        <v>3711</v>
      </c>
      <c r="B428" t="s">
        <v>3712</v>
      </c>
      <c r="C428" t="s">
        <v>14005</v>
      </c>
      <c r="D428" t="s">
        <v>14034</v>
      </c>
      <c r="E428" t="s">
        <v>14038</v>
      </c>
      <c r="F428" t="s">
        <v>14039</v>
      </c>
      <c r="H428" s="11">
        <v>28999</v>
      </c>
      <c r="I428" s="1">
        <v>0.21</v>
      </c>
      <c r="J428" s="1" t="str">
        <f t="shared" si="27"/>
        <v>No</v>
      </c>
      <c r="K428" s="1" t="str">
        <f t="shared" si="25"/>
        <v>&gt;500</v>
      </c>
      <c r="L428" s="1" t="str">
        <f t="shared" si="26"/>
        <v>21-30%</v>
      </c>
      <c r="M428">
        <v>3.9</v>
      </c>
      <c r="N428" s="4">
        <v>25824</v>
      </c>
      <c r="O428" s="12">
        <f t="shared" si="24"/>
        <v>748870176</v>
      </c>
      <c r="P428" s="11">
        <v>34999</v>
      </c>
      <c r="Q428" s="11">
        <v>40999</v>
      </c>
      <c r="R428" s="1">
        <v>7.59</v>
      </c>
      <c r="S428">
        <v>11.28</v>
      </c>
      <c r="T428" s="4"/>
    </row>
    <row r="429" spans="1:20">
      <c r="A429" t="s">
        <v>3715</v>
      </c>
      <c r="B429" t="s">
        <v>3716</v>
      </c>
      <c r="C429" t="s">
        <v>14005</v>
      </c>
      <c r="D429" t="s">
        <v>14043</v>
      </c>
      <c r="E429" t="s">
        <v>14044</v>
      </c>
      <c r="F429" t="s">
        <v>14045</v>
      </c>
      <c r="H429" s="11">
        <v>1490</v>
      </c>
      <c r="I429" s="1">
        <v>0.6</v>
      </c>
      <c r="J429" s="1" t="str">
        <f t="shared" si="27"/>
        <v>Yes</v>
      </c>
      <c r="K429" s="1" t="str">
        <f t="shared" si="25"/>
        <v>&gt;500</v>
      </c>
      <c r="L429" s="1" t="str">
        <f t="shared" si="26"/>
        <v>51-60%</v>
      </c>
      <c r="M429">
        <v>4.0999999999999996</v>
      </c>
      <c r="N429" s="4">
        <v>161679</v>
      </c>
      <c r="O429" s="12">
        <f t="shared" si="24"/>
        <v>240901710</v>
      </c>
      <c r="P429" s="11">
        <v>2381</v>
      </c>
      <c r="Q429" s="11">
        <v>3272</v>
      </c>
      <c r="R429" s="1">
        <v>7.6</v>
      </c>
      <c r="S429">
        <v>11.1</v>
      </c>
      <c r="T429" s="4"/>
    </row>
    <row r="430" spans="1:20">
      <c r="A430" t="s">
        <v>3725</v>
      </c>
      <c r="B430" t="s">
        <v>3726</v>
      </c>
      <c r="C430" t="s">
        <v>14005</v>
      </c>
      <c r="D430" t="s">
        <v>14034</v>
      </c>
      <c r="E430" t="s">
        <v>14035</v>
      </c>
      <c r="F430" t="s">
        <v>14055</v>
      </c>
      <c r="H430" s="11">
        <v>699</v>
      </c>
      <c r="I430" s="1">
        <v>0.81</v>
      </c>
      <c r="J430" s="1" t="str">
        <f t="shared" si="27"/>
        <v>Yes</v>
      </c>
      <c r="K430" s="1" t="str">
        <f t="shared" si="25"/>
        <v>200-500</v>
      </c>
      <c r="L430" s="1" t="str">
        <f t="shared" si="26"/>
        <v>81-90%</v>
      </c>
      <c r="M430">
        <v>4.0999999999999996</v>
      </c>
      <c r="N430" s="4">
        <v>16685</v>
      </c>
      <c r="O430" s="12">
        <f t="shared" si="24"/>
        <v>11662815</v>
      </c>
      <c r="P430" s="11">
        <v>-62.494999999999898</v>
      </c>
      <c r="Q430" s="11">
        <v>-171.28399999999999</v>
      </c>
      <c r="R430" s="1">
        <v>-280.07299999999998</v>
      </c>
      <c r="S430">
        <v>-388.86200000000002</v>
      </c>
      <c r="T430" s="4"/>
    </row>
    <row r="431" spans="1:20">
      <c r="A431" t="s">
        <v>3735</v>
      </c>
      <c r="B431" t="s">
        <v>3736</v>
      </c>
      <c r="C431" t="s">
        <v>14005</v>
      </c>
      <c r="D431" t="s">
        <v>14034</v>
      </c>
      <c r="E431" t="s">
        <v>14038</v>
      </c>
      <c r="F431" t="s">
        <v>14039</v>
      </c>
      <c r="H431" s="11">
        <v>7999</v>
      </c>
      <c r="I431" s="1">
        <v>0.06</v>
      </c>
      <c r="J431" s="1" t="str">
        <f t="shared" si="27"/>
        <v>No</v>
      </c>
      <c r="K431" s="1" t="str">
        <f t="shared" si="25"/>
        <v>&gt;500</v>
      </c>
      <c r="L431" s="1" t="str">
        <f t="shared" si="26"/>
        <v>0-10%</v>
      </c>
      <c r="M431">
        <v>4</v>
      </c>
      <c r="N431" s="4">
        <v>30907</v>
      </c>
      <c r="O431" s="12">
        <f t="shared" si="24"/>
        <v>247225093</v>
      </c>
      <c r="P431" s="11">
        <v>8499</v>
      </c>
      <c r="Q431" s="11">
        <v>8999</v>
      </c>
      <c r="R431" s="1">
        <v>7.94</v>
      </c>
      <c r="S431">
        <v>11.88</v>
      </c>
      <c r="T431" s="4"/>
    </row>
    <row r="432" spans="1:20">
      <c r="A432" t="s">
        <v>3745</v>
      </c>
      <c r="B432" t="s">
        <v>3746</v>
      </c>
      <c r="C432" t="s">
        <v>14005</v>
      </c>
      <c r="D432" t="s">
        <v>14034</v>
      </c>
      <c r="E432" t="s">
        <v>14035</v>
      </c>
      <c r="F432" t="s">
        <v>14036</v>
      </c>
      <c r="G432" t="s">
        <v>14037</v>
      </c>
      <c r="H432" s="11">
        <v>2199</v>
      </c>
      <c r="I432" s="1">
        <v>0.48</v>
      </c>
      <c r="J432" s="1" t="str">
        <f t="shared" si="27"/>
        <v>No</v>
      </c>
      <c r="K432" s="1" t="str">
        <f t="shared" si="25"/>
        <v>&gt;500</v>
      </c>
      <c r="L432" s="1" t="str">
        <f t="shared" si="26"/>
        <v>41-50%</v>
      </c>
      <c r="M432">
        <v>4.3</v>
      </c>
      <c r="N432" s="4">
        <v>178912</v>
      </c>
      <c r="O432" s="12">
        <f t="shared" si="24"/>
        <v>393427488</v>
      </c>
      <c r="P432" s="11">
        <v>3249</v>
      </c>
      <c r="Q432" s="11">
        <v>4299</v>
      </c>
      <c r="R432" s="1">
        <v>8.1199999999999992</v>
      </c>
      <c r="S432">
        <v>11.94</v>
      </c>
      <c r="T432" s="4"/>
    </row>
    <row r="433" spans="1:20">
      <c r="A433" t="s">
        <v>3750</v>
      </c>
      <c r="B433" t="s">
        <v>3751</v>
      </c>
      <c r="C433" t="s">
        <v>14005</v>
      </c>
      <c r="D433" t="s">
        <v>14034</v>
      </c>
      <c r="E433" t="s">
        <v>14038</v>
      </c>
      <c r="F433" t="s">
        <v>14042</v>
      </c>
      <c r="H433" s="11">
        <v>1699</v>
      </c>
      <c r="I433" s="1">
        <v>0.22</v>
      </c>
      <c r="J433" s="1" t="str">
        <f t="shared" si="27"/>
        <v>No</v>
      </c>
      <c r="K433" s="1" t="str">
        <f t="shared" si="25"/>
        <v>&gt;500</v>
      </c>
      <c r="L433" s="1" t="str">
        <f t="shared" si="26"/>
        <v>21-30%</v>
      </c>
      <c r="M433">
        <v>4</v>
      </c>
      <c r="N433" s="4">
        <v>128311</v>
      </c>
      <c r="O433" s="12">
        <f t="shared" si="24"/>
        <v>218000389</v>
      </c>
      <c r="P433" s="11">
        <v>2074</v>
      </c>
      <c r="Q433" s="11">
        <v>2449</v>
      </c>
      <c r="R433" s="1">
        <v>7.78</v>
      </c>
      <c r="S433">
        <v>11.56</v>
      </c>
      <c r="T433" s="4"/>
    </row>
    <row r="434" spans="1:20">
      <c r="A434" t="s">
        <v>3755</v>
      </c>
      <c r="B434" t="s">
        <v>3756</v>
      </c>
      <c r="C434" t="s">
        <v>14005</v>
      </c>
      <c r="D434" t="s">
        <v>14034</v>
      </c>
      <c r="E434" t="s">
        <v>14038</v>
      </c>
      <c r="F434" t="s">
        <v>14039</v>
      </c>
      <c r="H434" s="11">
        <v>19999</v>
      </c>
      <c r="I434" s="1">
        <v>0.3</v>
      </c>
      <c r="J434" s="1" t="str">
        <f t="shared" si="27"/>
        <v>No</v>
      </c>
      <c r="K434" s="1" t="str">
        <f t="shared" si="25"/>
        <v>&gt;500</v>
      </c>
      <c r="L434" s="1" t="str">
        <f t="shared" si="26"/>
        <v>21-30%</v>
      </c>
      <c r="M434">
        <v>4.0999999999999996</v>
      </c>
      <c r="N434" s="4">
        <v>19252</v>
      </c>
      <c r="O434" s="12">
        <f t="shared" si="24"/>
        <v>385020748</v>
      </c>
      <c r="P434" s="11">
        <v>25999</v>
      </c>
      <c r="Q434" s="11">
        <v>31999</v>
      </c>
      <c r="R434" s="1">
        <v>7.9</v>
      </c>
      <c r="S434">
        <v>11.7</v>
      </c>
      <c r="T434" s="4"/>
    </row>
    <row r="435" spans="1:20">
      <c r="A435" t="s">
        <v>3761</v>
      </c>
      <c r="B435" t="s">
        <v>3762</v>
      </c>
      <c r="C435" t="s">
        <v>14005</v>
      </c>
      <c r="D435" t="s">
        <v>14034</v>
      </c>
      <c r="E435" t="s">
        <v>14035</v>
      </c>
      <c r="F435" t="s">
        <v>14036</v>
      </c>
      <c r="G435" t="s">
        <v>14037</v>
      </c>
      <c r="H435" s="11">
        <v>1599</v>
      </c>
      <c r="I435" s="1">
        <v>0.38</v>
      </c>
      <c r="J435" s="1" t="str">
        <f t="shared" si="27"/>
        <v>No</v>
      </c>
      <c r="K435" s="1" t="str">
        <f t="shared" si="25"/>
        <v>&gt;500</v>
      </c>
      <c r="L435" s="1" t="str">
        <f t="shared" si="26"/>
        <v>31-40%</v>
      </c>
      <c r="M435">
        <v>4</v>
      </c>
      <c r="N435" s="4">
        <v>7222</v>
      </c>
      <c r="O435" s="12">
        <f t="shared" si="24"/>
        <v>11547978</v>
      </c>
      <c r="P435" s="11">
        <v>2199</v>
      </c>
      <c r="Q435" s="11">
        <v>2799</v>
      </c>
      <c r="R435" s="1">
        <v>7.62</v>
      </c>
      <c r="S435">
        <v>11.24</v>
      </c>
      <c r="T435" s="4"/>
    </row>
    <row r="436" spans="1:20">
      <c r="A436" t="s">
        <v>3766</v>
      </c>
      <c r="B436" t="s">
        <v>3767</v>
      </c>
      <c r="C436" t="s">
        <v>14005</v>
      </c>
      <c r="D436" t="s">
        <v>14034</v>
      </c>
      <c r="E436" t="s">
        <v>14038</v>
      </c>
      <c r="F436" t="s">
        <v>14039</v>
      </c>
      <c r="H436" s="11">
        <v>17999</v>
      </c>
      <c r="I436" s="1">
        <v>0.28000000000000003</v>
      </c>
      <c r="J436" s="1" t="str">
        <f t="shared" si="27"/>
        <v>No</v>
      </c>
      <c r="K436" s="1" t="str">
        <f t="shared" si="25"/>
        <v>&gt;500</v>
      </c>
      <c r="L436" s="1" t="str">
        <f t="shared" si="26"/>
        <v>21-30%</v>
      </c>
      <c r="M436">
        <v>4.0999999999999996</v>
      </c>
      <c r="N436" s="4">
        <v>18998</v>
      </c>
      <c r="O436" s="12">
        <f t="shared" si="24"/>
        <v>341945002</v>
      </c>
      <c r="P436" s="11">
        <v>22999</v>
      </c>
      <c r="Q436" s="11">
        <v>27999</v>
      </c>
      <c r="R436" s="1">
        <v>7.92</v>
      </c>
      <c r="S436">
        <v>11.74</v>
      </c>
      <c r="T436" s="4"/>
    </row>
    <row r="437" spans="1:20">
      <c r="A437" t="s">
        <v>3770</v>
      </c>
      <c r="B437" t="s">
        <v>3771</v>
      </c>
      <c r="C437" t="s">
        <v>14005</v>
      </c>
      <c r="D437" t="s">
        <v>14034</v>
      </c>
      <c r="E437" t="s">
        <v>14038</v>
      </c>
      <c r="F437" t="s">
        <v>14039</v>
      </c>
      <c r="H437" s="11">
        <v>20990</v>
      </c>
      <c r="I437" s="1">
        <v>0.26</v>
      </c>
      <c r="J437" s="1" t="str">
        <f t="shared" si="27"/>
        <v>No</v>
      </c>
      <c r="K437" s="1" t="str">
        <f t="shared" si="25"/>
        <v>&gt;500</v>
      </c>
      <c r="L437" s="1" t="str">
        <f t="shared" si="26"/>
        <v>21-30%</v>
      </c>
      <c r="M437">
        <v>4.2</v>
      </c>
      <c r="N437" s="4">
        <v>32916</v>
      </c>
      <c r="O437" s="12">
        <f t="shared" si="24"/>
        <v>690906840</v>
      </c>
      <c r="P437" s="11">
        <v>26490</v>
      </c>
      <c r="Q437" s="11">
        <v>31990</v>
      </c>
      <c r="R437" s="1">
        <v>8.14</v>
      </c>
      <c r="S437">
        <v>12.08</v>
      </c>
      <c r="T437" s="4"/>
    </row>
    <row r="438" spans="1:20">
      <c r="A438" t="s">
        <v>3775</v>
      </c>
      <c r="B438" t="s">
        <v>3776</v>
      </c>
      <c r="C438" t="s">
        <v>14005</v>
      </c>
      <c r="D438" t="s">
        <v>14034</v>
      </c>
      <c r="E438" t="s">
        <v>14035</v>
      </c>
      <c r="F438" t="s">
        <v>14058</v>
      </c>
      <c r="G438" t="s">
        <v>14059</v>
      </c>
      <c r="H438" s="11">
        <v>2899</v>
      </c>
      <c r="I438" s="1">
        <v>0.66</v>
      </c>
      <c r="J438" s="1" t="str">
        <f t="shared" si="27"/>
        <v>Yes</v>
      </c>
      <c r="K438" s="1" t="str">
        <f t="shared" si="25"/>
        <v>&gt;500</v>
      </c>
      <c r="L438" s="1" t="str">
        <f t="shared" si="26"/>
        <v>61-70%</v>
      </c>
      <c r="M438">
        <v>4.5999999999999996</v>
      </c>
      <c r="N438" s="4">
        <v>26603</v>
      </c>
      <c r="O438" s="12">
        <f t="shared" si="24"/>
        <v>77122097</v>
      </c>
      <c r="P438" s="11">
        <v>4799</v>
      </c>
      <c r="Q438" s="11">
        <v>6699</v>
      </c>
      <c r="R438" s="1">
        <v>8.5399999999999991</v>
      </c>
      <c r="S438">
        <v>12.48</v>
      </c>
      <c r="T438" s="4"/>
    </row>
    <row r="439" spans="1:20">
      <c r="A439" t="s">
        <v>3786</v>
      </c>
      <c r="B439" t="s">
        <v>3787</v>
      </c>
      <c r="C439" t="s">
        <v>14005</v>
      </c>
      <c r="D439" t="s">
        <v>14032</v>
      </c>
      <c r="E439" t="s">
        <v>14033</v>
      </c>
      <c r="H439" s="11">
        <v>4999</v>
      </c>
      <c r="I439" s="1">
        <v>0.68</v>
      </c>
      <c r="J439" s="1" t="str">
        <f t="shared" si="27"/>
        <v>Yes</v>
      </c>
      <c r="K439" s="1" t="str">
        <f t="shared" si="25"/>
        <v>&gt;500</v>
      </c>
      <c r="L439" s="1" t="str">
        <f t="shared" si="26"/>
        <v>61-70%</v>
      </c>
      <c r="M439">
        <v>4</v>
      </c>
      <c r="N439" s="4">
        <v>67950</v>
      </c>
      <c r="O439" s="12">
        <f t="shared" si="24"/>
        <v>339682050</v>
      </c>
      <c r="P439" s="11">
        <v>8399</v>
      </c>
      <c r="Q439" s="11">
        <v>11799</v>
      </c>
      <c r="R439" s="1">
        <v>7.32</v>
      </c>
      <c r="S439">
        <v>10.64</v>
      </c>
      <c r="T439" s="4"/>
    </row>
    <row r="440" spans="1:20">
      <c r="A440" t="s">
        <v>3796</v>
      </c>
      <c r="B440" t="s">
        <v>3797</v>
      </c>
      <c r="C440" t="s">
        <v>14005</v>
      </c>
      <c r="D440" t="s">
        <v>14034</v>
      </c>
      <c r="E440" t="s">
        <v>14038</v>
      </c>
      <c r="F440" t="s">
        <v>14042</v>
      </c>
      <c r="H440" s="11">
        <v>1699</v>
      </c>
      <c r="I440" s="1">
        <v>0.22</v>
      </c>
      <c r="J440" s="1" t="str">
        <f t="shared" si="27"/>
        <v>No</v>
      </c>
      <c r="K440" s="1" t="str">
        <f t="shared" si="25"/>
        <v>&gt;500</v>
      </c>
      <c r="L440" s="1" t="str">
        <f t="shared" si="26"/>
        <v>21-30%</v>
      </c>
      <c r="M440">
        <v>4</v>
      </c>
      <c r="N440" s="4">
        <v>128311</v>
      </c>
      <c r="O440" s="12">
        <f t="shared" si="24"/>
        <v>218000389</v>
      </c>
      <c r="P440" s="11">
        <v>2074</v>
      </c>
      <c r="Q440" s="11">
        <v>2449</v>
      </c>
      <c r="R440" s="1">
        <v>7.78</v>
      </c>
      <c r="S440">
        <v>11.56</v>
      </c>
      <c r="T440" s="4"/>
    </row>
    <row r="441" spans="1:20">
      <c r="A441" t="s">
        <v>3799</v>
      </c>
      <c r="B441" t="s">
        <v>3800</v>
      </c>
      <c r="C441" t="s">
        <v>14005</v>
      </c>
      <c r="D441" t="s">
        <v>14034</v>
      </c>
      <c r="E441" t="s">
        <v>14038</v>
      </c>
      <c r="F441" t="s">
        <v>14039</v>
      </c>
      <c r="H441" s="11">
        <v>29990</v>
      </c>
      <c r="I441" s="1">
        <v>0.3</v>
      </c>
      <c r="J441" s="1" t="str">
        <f t="shared" si="27"/>
        <v>No</v>
      </c>
      <c r="K441" s="1" t="str">
        <f t="shared" si="25"/>
        <v>&gt;500</v>
      </c>
      <c r="L441" s="1" t="str">
        <f t="shared" si="26"/>
        <v>21-30%</v>
      </c>
      <c r="M441">
        <v>4.3</v>
      </c>
      <c r="N441" s="4">
        <v>9499</v>
      </c>
      <c r="O441" s="12">
        <f t="shared" si="24"/>
        <v>284875010</v>
      </c>
      <c r="P441" s="11">
        <v>38981</v>
      </c>
      <c r="Q441" s="11">
        <v>47972</v>
      </c>
      <c r="R441" s="1">
        <v>8.3000000000000007</v>
      </c>
      <c r="S441">
        <v>12.3</v>
      </c>
      <c r="T441" s="4"/>
    </row>
    <row r="442" spans="1:20">
      <c r="A442" t="s">
        <v>3809</v>
      </c>
      <c r="B442" t="s">
        <v>3810</v>
      </c>
      <c r="C442" t="s">
        <v>14005</v>
      </c>
      <c r="D442" t="s">
        <v>14034</v>
      </c>
      <c r="E442" t="s">
        <v>14035</v>
      </c>
      <c r="F442" t="s">
        <v>14036</v>
      </c>
      <c r="G442" t="s">
        <v>14049</v>
      </c>
      <c r="H442" s="11">
        <v>1999</v>
      </c>
      <c r="I442" s="1">
        <v>0.5</v>
      </c>
      <c r="J442" s="1" t="str">
        <f t="shared" si="27"/>
        <v>No</v>
      </c>
      <c r="K442" s="1" t="str">
        <f t="shared" si="25"/>
        <v>&gt;500</v>
      </c>
      <c r="L442" s="1" t="str">
        <f t="shared" si="26"/>
        <v>41-50%</v>
      </c>
      <c r="M442">
        <v>4.3</v>
      </c>
      <c r="N442" s="4">
        <v>1777</v>
      </c>
      <c r="O442" s="12">
        <f t="shared" si="24"/>
        <v>3552223</v>
      </c>
      <c r="P442" s="11">
        <v>2999</v>
      </c>
      <c r="Q442" s="11">
        <v>3999</v>
      </c>
      <c r="R442" s="1">
        <v>8.1</v>
      </c>
      <c r="S442">
        <v>11.9</v>
      </c>
      <c r="T442" s="4"/>
    </row>
    <row r="443" spans="1:20">
      <c r="A443" t="s">
        <v>3819</v>
      </c>
      <c r="B443" t="s">
        <v>3820</v>
      </c>
      <c r="C443" t="s">
        <v>14005</v>
      </c>
      <c r="D443" t="s">
        <v>14034</v>
      </c>
      <c r="E443" t="s">
        <v>14038</v>
      </c>
      <c r="F443" t="s">
        <v>14039</v>
      </c>
      <c r="H443" s="11">
        <v>15990</v>
      </c>
      <c r="I443" s="1">
        <v>0.22</v>
      </c>
      <c r="J443" s="1" t="str">
        <f t="shared" si="27"/>
        <v>No</v>
      </c>
      <c r="K443" s="1" t="str">
        <f t="shared" si="25"/>
        <v>&gt;500</v>
      </c>
      <c r="L443" s="1" t="str">
        <f t="shared" si="26"/>
        <v>21-30%</v>
      </c>
      <c r="M443">
        <v>4.2</v>
      </c>
      <c r="N443" s="4">
        <v>58506</v>
      </c>
      <c r="O443" s="12">
        <f t="shared" si="24"/>
        <v>935510940</v>
      </c>
      <c r="P443" s="11">
        <v>19490</v>
      </c>
      <c r="Q443" s="11">
        <v>22990</v>
      </c>
      <c r="R443" s="1">
        <v>8.18</v>
      </c>
      <c r="S443">
        <v>12.16</v>
      </c>
      <c r="T443" s="4"/>
    </row>
    <row r="444" spans="1:20">
      <c r="A444" t="s">
        <v>3829</v>
      </c>
      <c r="B444" t="s">
        <v>3830</v>
      </c>
      <c r="C444" t="s">
        <v>14005</v>
      </c>
      <c r="D444" t="s">
        <v>14034</v>
      </c>
      <c r="E444" t="s">
        <v>14038</v>
      </c>
      <c r="F444" t="s">
        <v>14039</v>
      </c>
      <c r="H444" s="11">
        <v>21990</v>
      </c>
      <c r="I444" s="1">
        <v>0.18</v>
      </c>
      <c r="J444" s="1" t="str">
        <f t="shared" si="27"/>
        <v>No</v>
      </c>
      <c r="K444" s="1" t="str">
        <f t="shared" si="25"/>
        <v>&gt;500</v>
      </c>
      <c r="L444" s="1" t="str">
        <f t="shared" si="26"/>
        <v>11-20%</v>
      </c>
      <c r="M444">
        <v>4</v>
      </c>
      <c r="N444" s="4">
        <v>21350</v>
      </c>
      <c r="O444" s="12">
        <f t="shared" si="24"/>
        <v>469486500</v>
      </c>
      <c r="P444" s="11">
        <v>25981</v>
      </c>
      <c r="Q444" s="11">
        <v>29972</v>
      </c>
      <c r="R444" s="1">
        <v>7.82</v>
      </c>
      <c r="S444">
        <v>11.64</v>
      </c>
      <c r="T444" s="4"/>
    </row>
    <row r="445" spans="1:20">
      <c r="A445" t="s">
        <v>3835</v>
      </c>
      <c r="B445" t="s">
        <v>3836</v>
      </c>
      <c r="C445" t="s">
        <v>14005</v>
      </c>
      <c r="D445" t="s">
        <v>14034</v>
      </c>
      <c r="E445" t="s">
        <v>14038</v>
      </c>
      <c r="F445" t="s">
        <v>14042</v>
      </c>
      <c r="H445" s="11">
        <v>1630</v>
      </c>
      <c r="I445" s="1">
        <v>0.14000000000000001</v>
      </c>
      <c r="J445" s="1" t="str">
        <f t="shared" si="27"/>
        <v>No</v>
      </c>
      <c r="K445" s="1" t="str">
        <f t="shared" si="25"/>
        <v>&gt;500</v>
      </c>
      <c r="L445" s="1" t="str">
        <f t="shared" si="26"/>
        <v>11-20%</v>
      </c>
      <c r="M445">
        <v>4</v>
      </c>
      <c r="N445" s="4">
        <v>9378</v>
      </c>
      <c r="O445" s="12">
        <f t="shared" si="24"/>
        <v>15286140</v>
      </c>
      <c r="P445" s="11">
        <v>1861</v>
      </c>
      <c r="Q445" s="11">
        <v>2092</v>
      </c>
      <c r="R445" s="1">
        <v>7.86</v>
      </c>
      <c r="S445">
        <v>11.72</v>
      </c>
      <c r="T445" s="4"/>
    </row>
    <row r="446" spans="1:20">
      <c r="A446" t="s">
        <v>3847</v>
      </c>
      <c r="B446" t="s">
        <v>3848</v>
      </c>
      <c r="C446" t="s">
        <v>14005</v>
      </c>
      <c r="D446" t="s">
        <v>14032</v>
      </c>
      <c r="E446" t="s">
        <v>14033</v>
      </c>
      <c r="H446" s="11">
        <v>6990</v>
      </c>
      <c r="I446" s="1">
        <v>0.79</v>
      </c>
      <c r="J446" s="1" t="str">
        <f t="shared" si="27"/>
        <v>Yes</v>
      </c>
      <c r="K446" s="1" t="str">
        <f t="shared" si="25"/>
        <v>&gt;500</v>
      </c>
      <c r="L446" s="1" t="str">
        <f t="shared" si="26"/>
        <v>71-80%</v>
      </c>
      <c r="M446">
        <v>3.9</v>
      </c>
      <c r="N446" s="4">
        <v>21796</v>
      </c>
      <c r="O446" s="12">
        <f t="shared" si="24"/>
        <v>152354040</v>
      </c>
      <c r="P446" s="11">
        <v>12481</v>
      </c>
      <c r="Q446" s="11">
        <v>17972</v>
      </c>
      <c r="R446" s="1">
        <v>7.01</v>
      </c>
      <c r="S446">
        <v>10.119999999999999</v>
      </c>
      <c r="T446" s="4"/>
    </row>
    <row r="447" spans="1:20">
      <c r="A447" t="s">
        <v>3851</v>
      </c>
      <c r="B447" t="s">
        <v>3852</v>
      </c>
      <c r="C447" t="s">
        <v>14005</v>
      </c>
      <c r="D447" t="s">
        <v>14032</v>
      </c>
      <c r="E447" t="s">
        <v>14033</v>
      </c>
      <c r="H447" s="11">
        <v>7990</v>
      </c>
      <c r="I447" s="1">
        <v>0.75</v>
      </c>
      <c r="J447" s="1" t="str">
        <f t="shared" si="27"/>
        <v>Yes</v>
      </c>
      <c r="K447" s="1" t="str">
        <f t="shared" si="25"/>
        <v>&gt;500</v>
      </c>
      <c r="L447" s="1" t="str">
        <f t="shared" si="26"/>
        <v>71-80%</v>
      </c>
      <c r="M447">
        <v>3.8</v>
      </c>
      <c r="N447" s="4">
        <v>17833</v>
      </c>
      <c r="O447" s="12">
        <f t="shared" si="24"/>
        <v>142485670</v>
      </c>
      <c r="P447" s="11">
        <v>13981</v>
      </c>
      <c r="Q447" s="11">
        <v>19972</v>
      </c>
      <c r="R447" s="1">
        <v>6.85</v>
      </c>
      <c r="S447">
        <v>9.9</v>
      </c>
      <c r="T447" s="4"/>
    </row>
    <row r="448" spans="1:20">
      <c r="A448" t="s">
        <v>3855</v>
      </c>
      <c r="B448" t="s">
        <v>3856</v>
      </c>
      <c r="C448" t="s">
        <v>14005</v>
      </c>
      <c r="D448" t="s">
        <v>14034</v>
      </c>
      <c r="E448" t="s">
        <v>14035</v>
      </c>
      <c r="F448" t="s">
        <v>14058</v>
      </c>
      <c r="G448" t="s">
        <v>14059</v>
      </c>
      <c r="H448" s="11">
        <v>2899</v>
      </c>
      <c r="I448" s="1">
        <v>0.66</v>
      </c>
      <c r="J448" s="1" t="str">
        <f t="shared" si="27"/>
        <v>Yes</v>
      </c>
      <c r="K448" s="1" t="str">
        <f t="shared" si="25"/>
        <v>&gt;500</v>
      </c>
      <c r="L448" s="1" t="str">
        <f t="shared" si="26"/>
        <v>61-70%</v>
      </c>
      <c r="M448">
        <v>4.7</v>
      </c>
      <c r="N448" s="4">
        <v>7779</v>
      </c>
      <c r="O448" s="12">
        <f t="shared" si="24"/>
        <v>22551321</v>
      </c>
      <c r="P448" s="11">
        <v>4799</v>
      </c>
      <c r="Q448" s="11">
        <v>6699</v>
      </c>
      <c r="R448" s="1">
        <v>8.74</v>
      </c>
      <c r="S448">
        <v>12.78</v>
      </c>
      <c r="T448" s="4"/>
    </row>
    <row r="449" spans="1:20">
      <c r="A449" t="s">
        <v>3865</v>
      </c>
      <c r="B449" t="s">
        <v>3866</v>
      </c>
      <c r="C449" t="s">
        <v>14005</v>
      </c>
      <c r="D449" t="s">
        <v>14034</v>
      </c>
      <c r="E449" t="s">
        <v>14035</v>
      </c>
      <c r="F449" t="s">
        <v>14060</v>
      </c>
      <c r="H449" s="11">
        <v>5999</v>
      </c>
      <c r="I449" s="1">
        <v>0.65</v>
      </c>
      <c r="J449" s="1" t="str">
        <f t="shared" si="27"/>
        <v>Yes</v>
      </c>
      <c r="K449" s="1" t="str">
        <f t="shared" si="25"/>
        <v>&gt;500</v>
      </c>
      <c r="L449" s="1" t="str">
        <f t="shared" si="26"/>
        <v>61-70%</v>
      </c>
      <c r="M449">
        <v>4.3</v>
      </c>
      <c r="N449" s="4">
        <v>17129</v>
      </c>
      <c r="O449" s="12">
        <f t="shared" si="24"/>
        <v>102756871</v>
      </c>
      <c r="P449" s="11">
        <v>9899</v>
      </c>
      <c r="Q449" s="11">
        <v>13799</v>
      </c>
      <c r="R449" s="1">
        <v>7.95</v>
      </c>
      <c r="S449">
        <v>11.6</v>
      </c>
      <c r="T449" s="4"/>
    </row>
    <row r="450" spans="1:20">
      <c r="A450" t="s">
        <v>3876</v>
      </c>
      <c r="B450" t="s">
        <v>3877</v>
      </c>
      <c r="C450" t="s">
        <v>14005</v>
      </c>
      <c r="D450" t="s">
        <v>14034</v>
      </c>
      <c r="E450" t="s">
        <v>14035</v>
      </c>
      <c r="F450" t="s">
        <v>14036</v>
      </c>
      <c r="G450" t="s">
        <v>14046</v>
      </c>
      <c r="H450" s="11">
        <v>699</v>
      </c>
      <c r="I450" s="1">
        <v>0.52</v>
      </c>
      <c r="J450" s="1" t="str">
        <f t="shared" si="27"/>
        <v>Yes</v>
      </c>
      <c r="K450" s="1" t="str">
        <f t="shared" si="25"/>
        <v>200-500</v>
      </c>
      <c r="L450" s="1" t="str">
        <f t="shared" si="26"/>
        <v>51-60%</v>
      </c>
      <c r="M450">
        <v>4.2</v>
      </c>
      <c r="N450" s="4">
        <v>4969</v>
      </c>
      <c r="O450" s="12">
        <f t="shared" ref="O450:O513" si="28">H450*N450</f>
        <v>3473331</v>
      </c>
      <c r="P450" s="11">
        <v>-164.04</v>
      </c>
      <c r="Q450" s="11">
        <v>-333.72800000000097</v>
      </c>
      <c r="R450" s="1">
        <v>-503.416</v>
      </c>
      <c r="S450">
        <v>-673.10400000000004</v>
      </c>
      <c r="T450" s="4"/>
    </row>
    <row r="451" spans="1:20">
      <c r="A451" t="s">
        <v>3886</v>
      </c>
      <c r="B451" t="s">
        <v>3887</v>
      </c>
      <c r="C451" t="s">
        <v>14005</v>
      </c>
      <c r="D451" t="s">
        <v>14032</v>
      </c>
      <c r="E451" t="s">
        <v>14033</v>
      </c>
      <c r="H451" s="11">
        <v>7990</v>
      </c>
      <c r="I451" s="1">
        <v>0.62</v>
      </c>
      <c r="J451" s="1" t="str">
        <f t="shared" si="27"/>
        <v>Yes</v>
      </c>
      <c r="K451" s="1" t="str">
        <f t="shared" ref="K451:K514" si="29">IF(P451&lt;=500,"200-500","&gt;500")</f>
        <v>&gt;500</v>
      </c>
      <c r="L451" s="1" t="str">
        <f t="shared" ref="L451:L514" si="30">IF(I451&lt;=10%, "0-10%",IF(I451&lt;=20%, "11-20%",IF(I451&lt;=30%, "21-30%",IF(I451&lt;=40%,"31-40%",IF(I451&lt;=50%,"41-50%",IF(I451&lt;=60%,"51-60%",IF(I451&lt;=70%,"61-70%",IF(I451&lt;=80%,"71-80%",IF(I451&lt;=90%,"81-90%",IF(I451&lt;=100%,"91-100%"))))))))))</f>
        <v>61-70%</v>
      </c>
      <c r="M451">
        <v>4.0999999999999996</v>
      </c>
      <c r="N451" s="4">
        <v>154</v>
      </c>
      <c r="O451" s="12">
        <f t="shared" si="28"/>
        <v>1230460</v>
      </c>
      <c r="P451" s="11">
        <v>12981</v>
      </c>
      <c r="Q451" s="11">
        <v>17972</v>
      </c>
      <c r="R451" s="1">
        <v>7.58</v>
      </c>
      <c r="S451">
        <v>11.06</v>
      </c>
      <c r="T451" s="4"/>
    </row>
    <row r="452" spans="1:20">
      <c r="A452" t="s">
        <v>3895</v>
      </c>
      <c r="B452" t="s">
        <v>3896</v>
      </c>
      <c r="C452" t="s">
        <v>14005</v>
      </c>
      <c r="D452" t="s">
        <v>14032</v>
      </c>
      <c r="E452" t="s">
        <v>14033</v>
      </c>
      <c r="H452" s="11">
        <v>5999</v>
      </c>
      <c r="I452" s="1">
        <v>0.78</v>
      </c>
      <c r="J452" s="1" t="str">
        <f t="shared" ref="J452:J515" si="31">IF( I452&gt;50%, "Yes", "No")</f>
        <v>Yes</v>
      </c>
      <c r="K452" s="1" t="str">
        <f t="shared" si="29"/>
        <v>&gt;500</v>
      </c>
      <c r="L452" s="1" t="str">
        <f t="shared" si="30"/>
        <v>71-80%</v>
      </c>
      <c r="M452">
        <v>3.3</v>
      </c>
      <c r="N452" s="4">
        <v>4415</v>
      </c>
      <c r="O452" s="12">
        <f t="shared" si="28"/>
        <v>26485585</v>
      </c>
      <c r="P452" s="11">
        <v>10699</v>
      </c>
      <c r="Q452" s="11">
        <v>15399</v>
      </c>
      <c r="R452" s="1">
        <v>5.82</v>
      </c>
      <c r="S452">
        <v>8.34</v>
      </c>
      <c r="T452" s="4"/>
    </row>
    <row r="453" spans="1:20">
      <c r="A453" t="s">
        <v>3908</v>
      </c>
      <c r="B453" t="s">
        <v>3909</v>
      </c>
      <c r="C453" t="s">
        <v>14005</v>
      </c>
      <c r="D453" t="s">
        <v>14034</v>
      </c>
      <c r="E453" t="s">
        <v>14038</v>
      </c>
      <c r="F453" t="s">
        <v>14039</v>
      </c>
      <c r="H453" s="11">
        <v>20990</v>
      </c>
      <c r="I453" s="1">
        <v>0.21</v>
      </c>
      <c r="J453" s="1" t="str">
        <f t="shared" si="31"/>
        <v>No</v>
      </c>
      <c r="K453" s="1" t="str">
        <f t="shared" si="29"/>
        <v>&gt;500</v>
      </c>
      <c r="L453" s="1" t="str">
        <f t="shared" si="30"/>
        <v>21-30%</v>
      </c>
      <c r="M453">
        <v>4</v>
      </c>
      <c r="N453" s="4">
        <v>21350</v>
      </c>
      <c r="O453" s="12">
        <f t="shared" si="28"/>
        <v>448136500</v>
      </c>
      <c r="P453" s="11">
        <v>25481</v>
      </c>
      <c r="Q453" s="11">
        <v>29972</v>
      </c>
      <c r="R453" s="1">
        <v>7.79</v>
      </c>
      <c r="S453">
        <v>11.58</v>
      </c>
      <c r="T453" s="4"/>
    </row>
    <row r="454" spans="1:20">
      <c r="A454" t="s">
        <v>3912</v>
      </c>
      <c r="B454" t="s">
        <v>3913</v>
      </c>
      <c r="C454" t="s">
        <v>14005</v>
      </c>
      <c r="D454" t="s">
        <v>14043</v>
      </c>
      <c r="E454" t="s">
        <v>14044</v>
      </c>
      <c r="F454" t="s">
        <v>14045</v>
      </c>
      <c r="H454" s="11">
        <v>499</v>
      </c>
      <c r="I454" s="1">
        <v>0</v>
      </c>
      <c r="J454" s="1" t="str">
        <f t="shared" si="31"/>
        <v>No</v>
      </c>
      <c r="K454" s="1" t="str">
        <f t="shared" si="29"/>
        <v>200-500</v>
      </c>
      <c r="L454" s="1" t="str">
        <f t="shared" si="30"/>
        <v>0-10%</v>
      </c>
      <c r="M454">
        <v>4.2</v>
      </c>
      <c r="N454" s="4">
        <v>31539</v>
      </c>
      <c r="O454" s="12">
        <f t="shared" si="28"/>
        <v>15737961</v>
      </c>
      <c r="P454" s="11">
        <v>-245.3</v>
      </c>
      <c r="Q454" s="11">
        <v>-443.64</v>
      </c>
      <c r="R454" s="1">
        <v>-641.98</v>
      </c>
      <c r="S454">
        <v>-840.32</v>
      </c>
      <c r="T454" s="4"/>
    </row>
    <row r="455" spans="1:20">
      <c r="A455" t="s">
        <v>3924</v>
      </c>
      <c r="B455" t="s">
        <v>3925</v>
      </c>
      <c r="C455" t="s">
        <v>14005</v>
      </c>
      <c r="D455" t="s">
        <v>14034</v>
      </c>
      <c r="E455" t="s">
        <v>14035</v>
      </c>
      <c r="F455" t="s">
        <v>14058</v>
      </c>
      <c r="G455" t="s">
        <v>14059</v>
      </c>
      <c r="H455" s="11">
        <v>2899</v>
      </c>
      <c r="I455" s="1">
        <v>0.66</v>
      </c>
      <c r="J455" s="1" t="str">
        <f t="shared" si="31"/>
        <v>Yes</v>
      </c>
      <c r="K455" s="1" t="str">
        <f t="shared" si="29"/>
        <v>&gt;500</v>
      </c>
      <c r="L455" s="1" t="str">
        <f t="shared" si="30"/>
        <v>61-70%</v>
      </c>
      <c r="M455">
        <v>4.5999999999999996</v>
      </c>
      <c r="N455" s="4">
        <v>6129</v>
      </c>
      <c r="O455" s="12">
        <f t="shared" si="28"/>
        <v>17767971</v>
      </c>
      <c r="P455" s="11">
        <v>4799</v>
      </c>
      <c r="Q455" s="11">
        <v>6699</v>
      </c>
      <c r="R455" s="1">
        <v>8.5399999999999991</v>
      </c>
      <c r="S455">
        <v>12.48</v>
      </c>
      <c r="T455" s="4"/>
    </row>
    <row r="456" spans="1:20">
      <c r="A456" t="s">
        <v>3933</v>
      </c>
      <c r="B456" t="s">
        <v>3934</v>
      </c>
      <c r="C456" t="s">
        <v>14005</v>
      </c>
      <c r="D456" t="s">
        <v>14034</v>
      </c>
      <c r="E456" t="s">
        <v>14038</v>
      </c>
      <c r="F456" t="s">
        <v>14039</v>
      </c>
      <c r="H456" s="11">
        <v>13499</v>
      </c>
      <c r="I456" s="1">
        <v>0.22</v>
      </c>
      <c r="J456" s="1" t="str">
        <f t="shared" si="31"/>
        <v>No</v>
      </c>
      <c r="K456" s="1" t="str">
        <f t="shared" si="29"/>
        <v>&gt;500</v>
      </c>
      <c r="L456" s="1" t="str">
        <f t="shared" si="30"/>
        <v>21-30%</v>
      </c>
      <c r="M456">
        <v>4.2</v>
      </c>
      <c r="N456" s="4">
        <v>284</v>
      </c>
      <c r="O456" s="12">
        <f t="shared" si="28"/>
        <v>3833716</v>
      </c>
      <c r="P456" s="11">
        <v>16499</v>
      </c>
      <c r="Q456" s="11">
        <v>19499</v>
      </c>
      <c r="R456" s="1">
        <v>8.18</v>
      </c>
      <c r="S456">
        <v>12.16</v>
      </c>
      <c r="T456" s="4"/>
    </row>
    <row r="457" spans="1:20">
      <c r="A457" t="s">
        <v>3938</v>
      </c>
      <c r="B457" t="s">
        <v>3939</v>
      </c>
      <c r="C457" t="s">
        <v>14005</v>
      </c>
      <c r="D457" t="s">
        <v>14034</v>
      </c>
      <c r="E457" t="s">
        <v>14035</v>
      </c>
      <c r="F457" t="s">
        <v>14018</v>
      </c>
      <c r="G457" t="s">
        <v>14061</v>
      </c>
      <c r="H457" s="11">
        <v>999</v>
      </c>
      <c r="I457" s="1">
        <v>0.75</v>
      </c>
      <c r="J457" s="1" t="str">
        <f t="shared" si="31"/>
        <v>Yes</v>
      </c>
      <c r="K457" s="1" t="str">
        <f t="shared" si="29"/>
        <v>200-500</v>
      </c>
      <c r="L457" s="1" t="str">
        <f t="shared" si="30"/>
        <v>71-80%</v>
      </c>
      <c r="M457">
        <v>3.7</v>
      </c>
      <c r="N457" s="4">
        <v>3234</v>
      </c>
      <c r="O457" s="12">
        <f t="shared" si="28"/>
        <v>3230766</v>
      </c>
      <c r="P457" s="11">
        <v>-121.425</v>
      </c>
      <c r="Q457" s="11">
        <v>-295.44</v>
      </c>
      <c r="R457" s="1">
        <v>-469.45499999999998</v>
      </c>
      <c r="S457">
        <v>-643.47</v>
      </c>
      <c r="T457" s="4"/>
    </row>
    <row r="458" spans="1:20">
      <c r="A458" t="s">
        <v>3956</v>
      </c>
      <c r="B458" t="s">
        <v>3957</v>
      </c>
      <c r="C458" t="s">
        <v>14005</v>
      </c>
      <c r="D458" t="s">
        <v>14034</v>
      </c>
      <c r="E458" t="s">
        <v>14038</v>
      </c>
      <c r="F458" t="s">
        <v>14039</v>
      </c>
      <c r="H458" s="11">
        <v>7999</v>
      </c>
      <c r="I458" s="1">
        <v>0.19</v>
      </c>
      <c r="J458" s="1" t="str">
        <f t="shared" si="31"/>
        <v>No</v>
      </c>
      <c r="K458" s="1" t="str">
        <f t="shared" si="29"/>
        <v>&gt;500</v>
      </c>
      <c r="L458" s="1" t="str">
        <f t="shared" si="30"/>
        <v>11-20%</v>
      </c>
      <c r="M458">
        <v>4.0999999999999996</v>
      </c>
      <c r="N458" s="4">
        <v>313832</v>
      </c>
      <c r="O458" s="12">
        <f t="shared" si="28"/>
        <v>2510342168</v>
      </c>
      <c r="P458" s="11">
        <v>9499</v>
      </c>
      <c r="Q458" s="11">
        <v>10999</v>
      </c>
      <c r="R458" s="1">
        <v>8.01</v>
      </c>
      <c r="S458">
        <v>11.92</v>
      </c>
      <c r="T458" s="4"/>
    </row>
    <row r="459" spans="1:20">
      <c r="A459" t="s">
        <v>3961</v>
      </c>
      <c r="B459" t="s">
        <v>3962</v>
      </c>
      <c r="C459" t="s">
        <v>14005</v>
      </c>
      <c r="D459" t="s">
        <v>14032</v>
      </c>
      <c r="E459" t="s">
        <v>14033</v>
      </c>
      <c r="H459" s="11">
        <v>9999</v>
      </c>
      <c r="I459" s="1">
        <v>0.7</v>
      </c>
      <c r="J459" s="1" t="str">
        <f t="shared" si="31"/>
        <v>Yes</v>
      </c>
      <c r="K459" s="1" t="str">
        <f t="shared" si="29"/>
        <v>&gt;500</v>
      </c>
      <c r="L459" s="1" t="str">
        <f t="shared" si="30"/>
        <v>61-70%</v>
      </c>
      <c r="M459">
        <v>4.2</v>
      </c>
      <c r="N459" s="4">
        <v>20879</v>
      </c>
      <c r="O459" s="12">
        <f t="shared" si="28"/>
        <v>208769121</v>
      </c>
      <c r="P459" s="11">
        <v>16999</v>
      </c>
      <c r="Q459" s="11">
        <v>23999</v>
      </c>
      <c r="R459" s="1">
        <v>7.7</v>
      </c>
      <c r="S459">
        <v>11.2</v>
      </c>
      <c r="T459" s="4"/>
    </row>
    <row r="460" spans="1:20">
      <c r="A460" t="s">
        <v>3971</v>
      </c>
      <c r="B460" t="s">
        <v>3972</v>
      </c>
      <c r="C460" t="s">
        <v>14005</v>
      </c>
      <c r="D460" t="s">
        <v>14034</v>
      </c>
      <c r="E460" t="s">
        <v>14035</v>
      </c>
      <c r="F460" t="s">
        <v>14062</v>
      </c>
      <c r="G460" t="s">
        <v>14063</v>
      </c>
      <c r="H460" s="11">
        <v>1499</v>
      </c>
      <c r="I460" s="1">
        <v>0.81</v>
      </c>
      <c r="J460" s="1" t="str">
        <f t="shared" si="31"/>
        <v>Yes</v>
      </c>
      <c r="K460" s="1" t="str">
        <f t="shared" si="29"/>
        <v>&gt;500</v>
      </c>
      <c r="L460" s="1" t="str">
        <f t="shared" si="30"/>
        <v>81-90%</v>
      </c>
      <c r="M460">
        <v>4.2</v>
      </c>
      <c r="N460" s="4">
        <v>2646</v>
      </c>
      <c r="O460" s="12">
        <f t="shared" si="28"/>
        <v>3966354</v>
      </c>
      <c r="P460" s="11">
        <v>2719</v>
      </c>
      <c r="Q460" s="11">
        <v>3939</v>
      </c>
      <c r="R460" s="1">
        <v>7.59</v>
      </c>
      <c r="S460">
        <v>10.98</v>
      </c>
      <c r="T460" s="4"/>
    </row>
    <row r="461" spans="1:20">
      <c r="A461" t="s">
        <v>3982</v>
      </c>
      <c r="B461" t="s">
        <v>3983</v>
      </c>
      <c r="C461" t="s">
        <v>14005</v>
      </c>
      <c r="D461" t="s">
        <v>14034</v>
      </c>
      <c r="E461" t="s">
        <v>14035</v>
      </c>
      <c r="F461" t="s">
        <v>14055</v>
      </c>
      <c r="H461" s="11">
        <v>1499</v>
      </c>
      <c r="I461" s="1">
        <v>0.82</v>
      </c>
      <c r="J461" s="1" t="str">
        <f t="shared" si="31"/>
        <v>Yes</v>
      </c>
      <c r="K461" s="1" t="str">
        <f t="shared" si="29"/>
        <v>&gt;500</v>
      </c>
      <c r="L461" s="1" t="str">
        <f t="shared" si="30"/>
        <v>81-90%</v>
      </c>
      <c r="M461">
        <v>4.5</v>
      </c>
      <c r="N461" s="4">
        <v>28978</v>
      </c>
      <c r="O461" s="12">
        <f t="shared" si="28"/>
        <v>43438022</v>
      </c>
      <c r="P461" s="11">
        <v>2729</v>
      </c>
      <c r="Q461" s="11">
        <v>3959</v>
      </c>
      <c r="R461" s="1">
        <v>8.18</v>
      </c>
      <c r="S461">
        <v>11.86</v>
      </c>
      <c r="T461" s="4"/>
    </row>
    <row r="462" spans="1:20">
      <c r="A462" t="s">
        <v>3992</v>
      </c>
      <c r="B462" t="s">
        <v>3993</v>
      </c>
      <c r="C462" t="s">
        <v>14005</v>
      </c>
      <c r="D462" t="s">
        <v>14034</v>
      </c>
      <c r="E462" t="s">
        <v>14038</v>
      </c>
      <c r="F462" t="s">
        <v>14039</v>
      </c>
      <c r="H462" s="11">
        <v>13499</v>
      </c>
      <c r="I462" s="1">
        <v>0.33</v>
      </c>
      <c r="J462" s="1" t="str">
        <f t="shared" si="31"/>
        <v>No</v>
      </c>
      <c r="K462" s="1" t="str">
        <f t="shared" si="29"/>
        <v>&gt;500</v>
      </c>
      <c r="L462" s="1" t="str">
        <f t="shared" si="30"/>
        <v>31-40%</v>
      </c>
      <c r="M462">
        <v>3.8</v>
      </c>
      <c r="N462" s="4">
        <v>3145</v>
      </c>
      <c r="O462" s="12">
        <f t="shared" si="28"/>
        <v>42454355</v>
      </c>
      <c r="P462" s="11">
        <v>17999</v>
      </c>
      <c r="Q462" s="11">
        <v>22499</v>
      </c>
      <c r="R462" s="1">
        <v>7.27</v>
      </c>
      <c r="S462">
        <v>10.74</v>
      </c>
      <c r="T462" s="4"/>
    </row>
    <row r="463" spans="1:20">
      <c r="A463" t="s">
        <v>4004</v>
      </c>
      <c r="B463" t="s">
        <v>4005</v>
      </c>
      <c r="C463" t="s">
        <v>14005</v>
      </c>
      <c r="D463" t="s">
        <v>14043</v>
      </c>
      <c r="E463" t="s">
        <v>14044</v>
      </c>
      <c r="F463" t="s">
        <v>14045</v>
      </c>
      <c r="H463" s="11">
        <v>1299</v>
      </c>
      <c r="I463" s="1">
        <v>0.54</v>
      </c>
      <c r="J463" s="1" t="str">
        <f t="shared" si="31"/>
        <v>Yes</v>
      </c>
      <c r="K463" s="1" t="str">
        <f t="shared" si="29"/>
        <v>&gt;500</v>
      </c>
      <c r="L463" s="1" t="str">
        <f t="shared" si="30"/>
        <v>51-60%</v>
      </c>
      <c r="M463">
        <v>4.0999999999999996</v>
      </c>
      <c r="N463" s="4">
        <v>192589</v>
      </c>
      <c r="O463" s="12">
        <f t="shared" si="28"/>
        <v>250173111</v>
      </c>
      <c r="P463" s="11">
        <v>1999</v>
      </c>
      <c r="Q463" s="11">
        <v>2699</v>
      </c>
      <c r="R463" s="1">
        <v>7.66</v>
      </c>
      <c r="S463">
        <v>11.22</v>
      </c>
      <c r="T463" s="4"/>
    </row>
    <row r="464" spans="1:20">
      <c r="A464" t="s">
        <v>4009</v>
      </c>
      <c r="B464" t="s">
        <v>4010</v>
      </c>
      <c r="C464" t="s">
        <v>14005</v>
      </c>
      <c r="D464" t="s">
        <v>14034</v>
      </c>
      <c r="E464" t="s">
        <v>14035</v>
      </c>
      <c r="F464" t="s">
        <v>14060</v>
      </c>
      <c r="H464" s="11">
        <v>999</v>
      </c>
      <c r="I464" s="1">
        <v>0.65</v>
      </c>
      <c r="J464" s="1" t="str">
        <f t="shared" si="31"/>
        <v>Yes</v>
      </c>
      <c r="K464" s="1" t="str">
        <f t="shared" si="29"/>
        <v>200-500</v>
      </c>
      <c r="L464" s="1" t="str">
        <f t="shared" si="30"/>
        <v>61-70%</v>
      </c>
      <c r="M464">
        <v>3.8</v>
      </c>
      <c r="N464" s="4">
        <v>16557</v>
      </c>
      <c r="O464" s="12">
        <f t="shared" si="28"/>
        <v>16540443</v>
      </c>
      <c r="P464" s="11">
        <v>-170.375</v>
      </c>
      <c r="Q464" s="11">
        <v>-373.77</v>
      </c>
      <c r="R464" s="1">
        <v>-577.16499999999996</v>
      </c>
      <c r="S464">
        <v>-780.56</v>
      </c>
      <c r="T464" s="4"/>
    </row>
    <row r="465" spans="1:20">
      <c r="A465" t="s">
        <v>4019</v>
      </c>
      <c r="B465" t="s">
        <v>3462</v>
      </c>
      <c r="C465" t="s">
        <v>14005</v>
      </c>
      <c r="D465" t="s">
        <v>14034</v>
      </c>
      <c r="E465" t="s">
        <v>14038</v>
      </c>
      <c r="F465" t="s">
        <v>14039</v>
      </c>
      <c r="H465" s="11">
        <v>19499</v>
      </c>
      <c r="I465" s="1">
        <v>0.28000000000000003</v>
      </c>
      <c r="J465" s="1" t="str">
        <f t="shared" si="31"/>
        <v>No</v>
      </c>
      <c r="K465" s="1" t="str">
        <f t="shared" si="29"/>
        <v>&gt;500</v>
      </c>
      <c r="L465" s="1" t="str">
        <f t="shared" si="30"/>
        <v>21-30%</v>
      </c>
      <c r="M465">
        <v>4.0999999999999996</v>
      </c>
      <c r="N465" s="4">
        <v>18998</v>
      </c>
      <c r="O465" s="12">
        <f t="shared" si="28"/>
        <v>370442002</v>
      </c>
      <c r="P465" s="11">
        <v>24999</v>
      </c>
      <c r="Q465" s="11">
        <v>30499</v>
      </c>
      <c r="R465" s="1">
        <v>7.92</v>
      </c>
      <c r="S465">
        <v>11.74</v>
      </c>
      <c r="T465" s="4"/>
    </row>
    <row r="466" spans="1:20">
      <c r="A466" t="s">
        <v>4021</v>
      </c>
      <c r="B466" t="s">
        <v>4022</v>
      </c>
      <c r="C466" t="s">
        <v>14005</v>
      </c>
      <c r="D466" t="s">
        <v>14034</v>
      </c>
      <c r="E466" t="s">
        <v>14035</v>
      </c>
      <c r="F466" t="s">
        <v>14060</v>
      </c>
      <c r="H466" s="11">
        <v>999</v>
      </c>
      <c r="I466" s="1">
        <v>0.65</v>
      </c>
      <c r="J466" s="1" t="str">
        <f t="shared" si="31"/>
        <v>Yes</v>
      </c>
      <c r="K466" s="1" t="str">
        <f t="shared" si="29"/>
        <v>200-500</v>
      </c>
      <c r="L466" s="1" t="str">
        <f t="shared" si="30"/>
        <v>61-70%</v>
      </c>
      <c r="M466">
        <v>3.8</v>
      </c>
      <c r="N466" s="4">
        <v>16557</v>
      </c>
      <c r="O466" s="12">
        <f t="shared" si="28"/>
        <v>16540443</v>
      </c>
      <c r="P466" s="11">
        <v>-170.375</v>
      </c>
      <c r="Q466" s="11">
        <v>-373.77</v>
      </c>
      <c r="R466" s="1">
        <v>-577.16499999999996</v>
      </c>
      <c r="S466">
        <v>-780.56</v>
      </c>
      <c r="T466" s="4"/>
    </row>
    <row r="467" spans="1:20">
      <c r="A467" t="s">
        <v>4026</v>
      </c>
      <c r="B467" t="s">
        <v>4027</v>
      </c>
      <c r="C467" t="s">
        <v>14005</v>
      </c>
      <c r="D467" t="s">
        <v>14034</v>
      </c>
      <c r="E467" t="s">
        <v>14035</v>
      </c>
      <c r="F467" t="s">
        <v>14036</v>
      </c>
      <c r="G467" t="s">
        <v>14049</v>
      </c>
      <c r="H467" s="11">
        <v>599</v>
      </c>
      <c r="I467" s="1">
        <v>0.17</v>
      </c>
      <c r="J467" s="1" t="str">
        <f t="shared" si="31"/>
        <v>No</v>
      </c>
      <c r="K467" s="1" t="str">
        <f t="shared" si="29"/>
        <v>200-500</v>
      </c>
      <c r="L467" s="1" t="str">
        <f t="shared" si="30"/>
        <v>11-20%</v>
      </c>
      <c r="M467">
        <v>4.2</v>
      </c>
      <c r="N467" s="4">
        <v>21916</v>
      </c>
      <c r="O467" s="12">
        <f t="shared" si="28"/>
        <v>13127684</v>
      </c>
      <c r="P467" s="11">
        <v>-245.215</v>
      </c>
      <c r="Q467" s="11">
        <v>-453.53800000000001</v>
      </c>
      <c r="R467" s="1">
        <v>-661.86099999999999</v>
      </c>
      <c r="S467">
        <v>-870.18399999999997</v>
      </c>
      <c r="T467" s="4"/>
    </row>
    <row r="468" spans="1:20">
      <c r="A468" t="s">
        <v>4036</v>
      </c>
      <c r="B468" t="s">
        <v>3221</v>
      </c>
      <c r="C468" t="s">
        <v>14005</v>
      </c>
      <c r="D468" t="s">
        <v>14032</v>
      </c>
      <c r="E468" t="s">
        <v>14033</v>
      </c>
      <c r="H468" s="11">
        <v>9999</v>
      </c>
      <c r="I468" s="1">
        <v>0.78</v>
      </c>
      <c r="J468" s="1" t="str">
        <f t="shared" si="31"/>
        <v>Yes</v>
      </c>
      <c r="K468" s="1" t="str">
        <f t="shared" si="29"/>
        <v>&gt;500</v>
      </c>
      <c r="L468" s="1" t="str">
        <f t="shared" si="30"/>
        <v>71-80%</v>
      </c>
      <c r="M468">
        <v>4.2</v>
      </c>
      <c r="N468" s="4">
        <v>29472</v>
      </c>
      <c r="O468" s="12">
        <f t="shared" si="28"/>
        <v>294690528</v>
      </c>
      <c r="P468" s="11">
        <v>17799</v>
      </c>
      <c r="Q468" s="11">
        <v>25599</v>
      </c>
      <c r="R468" s="1">
        <v>7.62</v>
      </c>
      <c r="S468">
        <v>11.04</v>
      </c>
      <c r="T468" s="4"/>
    </row>
    <row r="469" spans="1:20">
      <c r="A469" t="s">
        <v>4040</v>
      </c>
      <c r="B469" t="s">
        <v>4041</v>
      </c>
      <c r="C469" t="s">
        <v>14005</v>
      </c>
      <c r="D469" t="s">
        <v>14034</v>
      </c>
      <c r="E469" t="s">
        <v>14035</v>
      </c>
      <c r="F469" t="s">
        <v>14057</v>
      </c>
      <c r="H469" s="11">
        <v>499</v>
      </c>
      <c r="I469" s="1">
        <v>0.81</v>
      </c>
      <c r="J469" s="1" t="str">
        <f t="shared" si="31"/>
        <v>Yes</v>
      </c>
      <c r="K469" s="1" t="str">
        <f t="shared" si="29"/>
        <v>200-500</v>
      </c>
      <c r="L469" s="1" t="str">
        <f t="shared" si="30"/>
        <v>81-90%</v>
      </c>
      <c r="M469">
        <v>4.2</v>
      </c>
      <c r="N469" s="4">
        <v>1949</v>
      </c>
      <c r="O469" s="12">
        <f t="shared" si="28"/>
        <v>972551</v>
      </c>
      <c r="P469" s="11">
        <v>-42.894999999999897</v>
      </c>
      <c r="Q469" s="11">
        <v>-119.95399999999999</v>
      </c>
      <c r="R469" s="1">
        <v>-197.01300000000001</v>
      </c>
      <c r="S469">
        <v>-274.072</v>
      </c>
      <c r="T469" s="4"/>
    </row>
    <row r="470" spans="1:20">
      <c r="A470" t="s">
        <v>4050</v>
      </c>
      <c r="B470" t="s">
        <v>4051</v>
      </c>
      <c r="C470" t="s">
        <v>13997</v>
      </c>
      <c r="D470" t="s">
        <v>13998</v>
      </c>
      <c r="E470" t="s">
        <v>13999</v>
      </c>
      <c r="F470" t="s">
        <v>14000</v>
      </c>
      <c r="G470" t="s">
        <v>14001</v>
      </c>
      <c r="H470" s="11">
        <v>249</v>
      </c>
      <c r="I470" s="1">
        <v>0.44</v>
      </c>
      <c r="J470" s="1" t="str">
        <f t="shared" si="31"/>
        <v>No</v>
      </c>
      <c r="K470" s="1" t="str">
        <f t="shared" si="29"/>
        <v>200-500</v>
      </c>
      <c r="L470" s="1" t="str">
        <f t="shared" si="30"/>
        <v>41-50%</v>
      </c>
      <c r="M470">
        <v>4</v>
      </c>
      <c r="N470" s="4">
        <v>9377</v>
      </c>
      <c r="O470" s="12">
        <f t="shared" si="28"/>
        <v>2334873</v>
      </c>
      <c r="P470" s="11">
        <v>-65.28</v>
      </c>
      <c r="Q470" s="11">
        <v>-130.636</v>
      </c>
      <c r="R470" s="1">
        <v>-195.99199999999999</v>
      </c>
      <c r="S470">
        <v>-261.34800000000001</v>
      </c>
      <c r="T470" s="4"/>
    </row>
    <row r="471" spans="1:20">
      <c r="A471" t="s">
        <v>4054</v>
      </c>
      <c r="B471" t="s">
        <v>4055</v>
      </c>
      <c r="C471" t="s">
        <v>14005</v>
      </c>
      <c r="D471" t="s">
        <v>14032</v>
      </c>
      <c r="E471" t="s">
        <v>14033</v>
      </c>
      <c r="H471" s="11">
        <v>7999</v>
      </c>
      <c r="I471" s="1">
        <v>0.44</v>
      </c>
      <c r="J471" s="1" t="str">
        <f t="shared" si="31"/>
        <v>No</v>
      </c>
      <c r="K471" s="1" t="str">
        <f t="shared" si="29"/>
        <v>&gt;500</v>
      </c>
      <c r="L471" s="1" t="str">
        <f t="shared" si="30"/>
        <v>41-50%</v>
      </c>
      <c r="M471">
        <v>3.5</v>
      </c>
      <c r="N471" s="4">
        <v>37</v>
      </c>
      <c r="O471" s="12">
        <f t="shared" si="28"/>
        <v>295963</v>
      </c>
      <c r="P471" s="11">
        <v>11499</v>
      </c>
      <c r="Q471" s="11">
        <v>14999</v>
      </c>
      <c r="R471" s="1">
        <v>6.56</v>
      </c>
      <c r="S471">
        <v>9.6199999999999992</v>
      </c>
      <c r="T471" s="4"/>
    </row>
    <row r="472" spans="1:20">
      <c r="A472" t="s">
        <v>4064</v>
      </c>
      <c r="B472" t="s">
        <v>4065</v>
      </c>
      <c r="C472" t="s">
        <v>14005</v>
      </c>
      <c r="D472" t="s">
        <v>14034</v>
      </c>
      <c r="E472" t="s">
        <v>14035</v>
      </c>
      <c r="F472" t="s">
        <v>14055</v>
      </c>
      <c r="H472" s="11">
        <v>599</v>
      </c>
      <c r="I472" s="1">
        <v>0.85</v>
      </c>
      <c r="J472" s="1" t="str">
        <f t="shared" si="31"/>
        <v>Yes</v>
      </c>
      <c r="K472" s="1" t="str">
        <f t="shared" si="29"/>
        <v>200-500</v>
      </c>
      <c r="L472" s="1" t="str">
        <f t="shared" si="30"/>
        <v>81-90%</v>
      </c>
      <c r="M472">
        <v>4.3</v>
      </c>
      <c r="N472" s="4">
        <v>2351</v>
      </c>
      <c r="O472" s="12">
        <f t="shared" si="28"/>
        <v>1408249</v>
      </c>
      <c r="P472" s="11">
        <v>-39.774999999999999</v>
      </c>
      <c r="Q472" s="11">
        <v>-125</v>
      </c>
      <c r="R472" s="1">
        <v>-210.22499999999999</v>
      </c>
      <c r="S472">
        <v>-295.45</v>
      </c>
      <c r="T472" s="4"/>
    </row>
    <row r="473" spans="1:20">
      <c r="A473" t="s">
        <v>4074</v>
      </c>
      <c r="B473" t="s">
        <v>4075</v>
      </c>
      <c r="C473" t="s">
        <v>14005</v>
      </c>
      <c r="D473" t="s">
        <v>14034</v>
      </c>
      <c r="E473" t="s">
        <v>14038</v>
      </c>
      <c r="F473" t="s">
        <v>14039</v>
      </c>
      <c r="H473" s="11">
        <v>20999</v>
      </c>
      <c r="I473" s="1">
        <v>0.26</v>
      </c>
      <c r="J473" s="1" t="str">
        <f t="shared" si="31"/>
        <v>No</v>
      </c>
      <c r="K473" s="1" t="str">
        <f t="shared" si="29"/>
        <v>&gt;500</v>
      </c>
      <c r="L473" s="1" t="str">
        <f t="shared" si="30"/>
        <v>21-30%</v>
      </c>
      <c r="M473">
        <v>4.0999999999999996</v>
      </c>
      <c r="N473" s="4">
        <v>19253</v>
      </c>
      <c r="O473" s="12">
        <f t="shared" si="28"/>
        <v>404293747</v>
      </c>
      <c r="P473" s="11">
        <v>26499</v>
      </c>
      <c r="Q473" s="11">
        <v>31999</v>
      </c>
      <c r="R473" s="1">
        <v>7.94</v>
      </c>
      <c r="S473">
        <v>11.78</v>
      </c>
      <c r="T473" s="4"/>
    </row>
    <row r="474" spans="1:20">
      <c r="A474" t="s">
        <v>4077</v>
      </c>
      <c r="B474" t="s">
        <v>4078</v>
      </c>
      <c r="C474" t="s">
        <v>14005</v>
      </c>
      <c r="D474" t="s">
        <v>14034</v>
      </c>
      <c r="E474" t="s">
        <v>14038</v>
      </c>
      <c r="F474" t="s">
        <v>14039</v>
      </c>
      <c r="H474" s="11">
        <v>15999</v>
      </c>
      <c r="I474" s="1">
        <v>0.13</v>
      </c>
      <c r="J474" s="1" t="str">
        <f t="shared" si="31"/>
        <v>No</v>
      </c>
      <c r="K474" s="1" t="str">
        <f t="shared" si="29"/>
        <v>&gt;500</v>
      </c>
      <c r="L474" s="1" t="str">
        <f t="shared" si="30"/>
        <v>11-20%</v>
      </c>
      <c r="M474">
        <v>3.9</v>
      </c>
      <c r="N474" s="4">
        <v>2180</v>
      </c>
      <c r="O474" s="12">
        <f t="shared" si="28"/>
        <v>34877820</v>
      </c>
      <c r="P474" s="11">
        <v>17999</v>
      </c>
      <c r="Q474" s="11">
        <v>19999</v>
      </c>
      <c r="R474" s="1">
        <v>7.67</v>
      </c>
      <c r="S474">
        <v>11.44</v>
      </c>
      <c r="T474" s="4"/>
    </row>
    <row r="475" spans="1:20">
      <c r="A475" t="s">
        <v>4087</v>
      </c>
      <c r="B475" t="s">
        <v>4088</v>
      </c>
      <c r="C475" t="s">
        <v>14005</v>
      </c>
      <c r="D475" t="s">
        <v>14032</v>
      </c>
      <c r="E475" t="s">
        <v>14033</v>
      </c>
      <c r="H475" s="11">
        <v>4999</v>
      </c>
      <c r="I475" s="1">
        <v>0.6</v>
      </c>
      <c r="J475" s="1" t="str">
        <f t="shared" si="31"/>
        <v>Yes</v>
      </c>
      <c r="K475" s="1" t="str">
        <f t="shared" si="29"/>
        <v>&gt;500</v>
      </c>
      <c r="L475" s="1" t="str">
        <f t="shared" si="30"/>
        <v>51-60%</v>
      </c>
      <c r="M475">
        <v>3.9</v>
      </c>
      <c r="N475" s="4">
        <v>7571</v>
      </c>
      <c r="O475" s="12">
        <f t="shared" si="28"/>
        <v>37847429</v>
      </c>
      <c r="P475" s="11">
        <v>7999</v>
      </c>
      <c r="Q475" s="11">
        <v>10999</v>
      </c>
      <c r="R475" s="1">
        <v>7.2</v>
      </c>
      <c r="S475">
        <v>10.5</v>
      </c>
      <c r="T475" s="4"/>
    </row>
    <row r="476" spans="1:20">
      <c r="A476" t="s">
        <v>4097</v>
      </c>
      <c r="B476" t="s">
        <v>4098</v>
      </c>
      <c r="C476" t="s">
        <v>14005</v>
      </c>
      <c r="D476" t="s">
        <v>14032</v>
      </c>
      <c r="E476" t="s">
        <v>14033</v>
      </c>
      <c r="H476" s="11">
        <v>5999</v>
      </c>
      <c r="I476" s="1">
        <v>0.77</v>
      </c>
      <c r="J476" s="1" t="str">
        <f t="shared" si="31"/>
        <v>Yes</v>
      </c>
      <c r="K476" s="1" t="str">
        <f t="shared" si="29"/>
        <v>&gt;500</v>
      </c>
      <c r="L476" s="1" t="str">
        <f t="shared" si="30"/>
        <v>71-80%</v>
      </c>
      <c r="M476">
        <v>3.3</v>
      </c>
      <c r="N476" s="4">
        <v>4415</v>
      </c>
      <c r="O476" s="12">
        <f t="shared" si="28"/>
        <v>26485585</v>
      </c>
      <c r="P476" s="11">
        <v>10599</v>
      </c>
      <c r="Q476" s="11">
        <v>15199</v>
      </c>
      <c r="R476" s="1">
        <v>5.83</v>
      </c>
      <c r="S476">
        <v>8.36</v>
      </c>
      <c r="T476" s="4"/>
    </row>
    <row r="477" spans="1:20">
      <c r="A477" t="s">
        <v>4102</v>
      </c>
      <c r="B477" t="s">
        <v>4103</v>
      </c>
      <c r="C477" t="s">
        <v>14005</v>
      </c>
      <c r="D477" t="s">
        <v>14034</v>
      </c>
      <c r="E477" t="s">
        <v>14035</v>
      </c>
      <c r="F477" t="s">
        <v>14047</v>
      </c>
      <c r="G477" t="s">
        <v>14048</v>
      </c>
      <c r="H477" s="11">
        <v>999</v>
      </c>
      <c r="I477" s="1">
        <v>0.4</v>
      </c>
      <c r="J477" s="1" t="str">
        <f t="shared" si="31"/>
        <v>No</v>
      </c>
      <c r="K477" s="1" t="str">
        <f t="shared" si="29"/>
        <v>200-500</v>
      </c>
      <c r="L477" s="1" t="str">
        <f t="shared" si="30"/>
        <v>31-40%</v>
      </c>
      <c r="M477">
        <v>4</v>
      </c>
      <c r="N477" s="4">
        <v>18654</v>
      </c>
      <c r="O477" s="12">
        <f t="shared" si="28"/>
        <v>18635346</v>
      </c>
      <c r="P477" s="11">
        <v>-295.3</v>
      </c>
      <c r="Q477" s="11">
        <v>-573.66</v>
      </c>
      <c r="R477" s="1">
        <v>-852.02</v>
      </c>
      <c r="S477">
        <v>-1130.3800000000001</v>
      </c>
      <c r="T477" s="4"/>
    </row>
    <row r="478" spans="1:20">
      <c r="A478" t="s">
        <v>4112</v>
      </c>
      <c r="B478" t="s">
        <v>4113</v>
      </c>
      <c r="C478" t="s">
        <v>14005</v>
      </c>
      <c r="D478" t="s">
        <v>14034</v>
      </c>
      <c r="E478" t="s">
        <v>14035</v>
      </c>
      <c r="F478" t="s">
        <v>14036</v>
      </c>
      <c r="G478" t="s">
        <v>14049</v>
      </c>
      <c r="H478" s="11">
        <v>1099</v>
      </c>
      <c r="I478" s="1">
        <v>0.82</v>
      </c>
      <c r="J478" s="1" t="str">
        <f t="shared" si="31"/>
        <v>Yes</v>
      </c>
      <c r="K478" s="1" t="str">
        <f t="shared" si="29"/>
        <v>&gt;500</v>
      </c>
      <c r="L478" s="1" t="str">
        <f t="shared" si="30"/>
        <v>81-90%</v>
      </c>
      <c r="M478">
        <v>4</v>
      </c>
      <c r="N478" s="4">
        <v>3197</v>
      </c>
      <c r="O478" s="12">
        <f t="shared" si="28"/>
        <v>3513503</v>
      </c>
      <c r="P478" s="11">
        <v>1999</v>
      </c>
      <c r="Q478" s="11">
        <v>2899</v>
      </c>
      <c r="R478" s="1">
        <v>7.18</v>
      </c>
      <c r="S478">
        <v>10.36</v>
      </c>
      <c r="T478" s="4"/>
    </row>
    <row r="479" spans="1:20">
      <c r="A479" t="s">
        <v>4122</v>
      </c>
      <c r="B479" t="s">
        <v>4123</v>
      </c>
      <c r="C479" t="s">
        <v>14005</v>
      </c>
      <c r="D479" t="s">
        <v>14032</v>
      </c>
      <c r="E479" t="s">
        <v>14033</v>
      </c>
      <c r="H479" s="11">
        <v>6990</v>
      </c>
      <c r="I479" s="1">
        <v>0.74</v>
      </c>
      <c r="J479" s="1" t="str">
        <f t="shared" si="31"/>
        <v>Yes</v>
      </c>
      <c r="K479" s="1" t="str">
        <f t="shared" si="29"/>
        <v>&gt;500</v>
      </c>
      <c r="L479" s="1" t="str">
        <f t="shared" si="30"/>
        <v>71-80%</v>
      </c>
      <c r="M479">
        <v>4</v>
      </c>
      <c r="N479" s="4">
        <v>26880</v>
      </c>
      <c r="O479" s="12">
        <f t="shared" si="28"/>
        <v>187891200</v>
      </c>
      <c r="P479" s="11">
        <v>12181</v>
      </c>
      <c r="Q479" s="11">
        <v>17372</v>
      </c>
      <c r="R479" s="1">
        <v>7.26</v>
      </c>
      <c r="S479">
        <v>10.52</v>
      </c>
      <c r="T479" s="4"/>
    </row>
    <row r="480" spans="1:20">
      <c r="A480" t="s">
        <v>4132</v>
      </c>
      <c r="B480" t="s">
        <v>4133</v>
      </c>
      <c r="C480" t="s">
        <v>14005</v>
      </c>
      <c r="D480" t="s">
        <v>14032</v>
      </c>
      <c r="E480" t="s">
        <v>14033</v>
      </c>
      <c r="H480" s="11">
        <v>6990</v>
      </c>
      <c r="I480" s="1">
        <v>0.79</v>
      </c>
      <c r="J480" s="1" t="str">
        <f t="shared" si="31"/>
        <v>Yes</v>
      </c>
      <c r="K480" s="1" t="str">
        <f t="shared" si="29"/>
        <v>&gt;500</v>
      </c>
      <c r="L480" s="1" t="str">
        <f t="shared" si="30"/>
        <v>71-80%</v>
      </c>
      <c r="M480">
        <v>3.9</v>
      </c>
      <c r="N480" s="4">
        <v>21796</v>
      </c>
      <c r="O480" s="12">
        <f t="shared" si="28"/>
        <v>152354040</v>
      </c>
      <c r="P480" s="11">
        <v>12481</v>
      </c>
      <c r="Q480" s="11">
        <v>17972</v>
      </c>
      <c r="R480" s="1">
        <v>7.01</v>
      </c>
      <c r="S480">
        <v>10.119999999999999</v>
      </c>
      <c r="T480" s="4"/>
    </row>
    <row r="481" spans="1:20">
      <c r="A481" t="s">
        <v>4136</v>
      </c>
      <c r="B481" t="s">
        <v>4137</v>
      </c>
      <c r="C481" t="s">
        <v>14005</v>
      </c>
      <c r="D481" t="s">
        <v>14034</v>
      </c>
      <c r="E481" t="s">
        <v>14038</v>
      </c>
      <c r="F481" t="s">
        <v>14039</v>
      </c>
      <c r="H481" s="11">
        <v>29990</v>
      </c>
      <c r="I481" s="1">
        <v>0.3</v>
      </c>
      <c r="J481" s="1" t="str">
        <f t="shared" si="31"/>
        <v>No</v>
      </c>
      <c r="K481" s="1" t="str">
        <f t="shared" si="29"/>
        <v>&gt;500</v>
      </c>
      <c r="L481" s="1" t="str">
        <f t="shared" si="30"/>
        <v>21-30%</v>
      </c>
      <c r="M481">
        <v>4.3</v>
      </c>
      <c r="N481" s="4">
        <v>9499</v>
      </c>
      <c r="O481" s="12">
        <f t="shared" si="28"/>
        <v>284875010</v>
      </c>
      <c r="P481" s="11">
        <v>38981</v>
      </c>
      <c r="Q481" s="11">
        <v>47972</v>
      </c>
      <c r="R481" s="1">
        <v>8.3000000000000007</v>
      </c>
      <c r="S481">
        <v>12.3</v>
      </c>
      <c r="T481" s="4"/>
    </row>
    <row r="482" spans="1:20">
      <c r="A482" t="s">
        <v>4140</v>
      </c>
      <c r="B482" t="s">
        <v>4141</v>
      </c>
      <c r="C482" t="s">
        <v>14005</v>
      </c>
      <c r="D482" t="s">
        <v>14034</v>
      </c>
      <c r="E482" t="s">
        <v>14038</v>
      </c>
      <c r="F482" t="s">
        <v>14039</v>
      </c>
      <c r="H482" s="11">
        <v>13499</v>
      </c>
      <c r="I482" s="1">
        <v>0.04</v>
      </c>
      <c r="J482" s="1" t="str">
        <f t="shared" si="31"/>
        <v>No</v>
      </c>
      <c r="K482" s="1" t="str">
        <f t="shared" si="29"/>
        <v>&gt;500</v>
      </c>
      <c r="L482" s="1" t="str">
        <f t="shared" si="30"/>
        <v>0-10%</v>
      </c>
      <c r="M482">
        <v>4.0999999999999996</v>
      </c>
      <c r="N482" s="4">
        <v>56098</v>
      </c>
      <c r="O482" s="12">
        <f t="shared" si="28"/>
        <v>757266902</v>
      </c>
      <c r="P482" s="11">
        <v>13999</v>
      </c>
      <c r="Q482" s="11">
        <v>14499</v>
      </c>
      <c r="R482" s="1">
        <v>8.16</v>
      </c>
      <c r="S482">
        <v>12.22</v>
      </c>
      <c r="T482" s="4"/>
    </row>
    <row r="483" spans="1:20">
      <c r="A483" t="s">
        <v>4150</v>
      </c>
      <c r="B483" t="s">
        <v>4151</v>
      </c>
      <c r="C483" t="s">
        <v>14005</v>
      </c>
      <c r="D483" t="s">
        <v>14034</v>
      </c>
      <c r="E483" t="s">
        <v>14038</v>
      </c>
      <c r="F483" t="s">
        <v>14039</v>
      </c>
      <c r="H483" s="11">
        <v>20999</v>
      </c>
      <c r="I483" s="1">
        <v>0.19</v>
      </c>
      <c r="J483" s="1" t="str">
        <f t="shared" si="31"/>
        <v>No</v>
      </c>
      <c r="K483" s="1" t="str">
        <f t="shared" si="29"/>
        <v>&gt;500</v>
      </c>
      <c r="L483" s="1" t="str">
        <f t="shared" si="30"/>
        <v>11-20%</v>
      </c>
      <c r="M483">
        <v>4.0999999999999996</v>
      </c>
      <c r="N483" s="4">
        <v>31822</v>
      </c>
      <c r="O483" s="12">
        <f t="shared" si="28"/>
        <v>668230178</v>
      </c>
      <c r="P483" s="11">
        <v>24999</v>
      </c>
      <c r="Q483" s="11">
        <v>28999</v>
      </c>
      <c r="R483" s="1">
        <v>8.01</v>
      </c>
      <c r="S483">
        <v>11.92</v>
      </c>
      <c r="T483" s="4"/>
    </row>
    <row r="484" spans="1:20">
      <c r="A484" t="s">
        <v>4160</v>
      </c>
      <c r="B484" t="s">
        <v>4161</v>
      </c>
      <c r="C484" t="s">
        <v>14005</v>
      </c>
      <c r="D484" t="s">
        <v>14034</v>
      </c>
      <c r="E484" t="s">
        <v>14038</v>
      </c>
      <c r="F484" t="s">
        <v>14039</v>
      </c>
      <c r="H484" s="11">
        <v>27990</v>
      </c>
      <c r="I484" s="1">
        <v>0.28999999999999998</v>
      </c>
      <c r="J484" s="1" t="str">
        <f t="shared" si="31"/>
        <v>No</v>
      </c>
      <c r="K484" s="1" t="str">
        <f t="shared" si="29"/>
        <v>&gt;500</v>
      </c>
      <c r="L484" s="1" t="str">
        <f t="shared" si="30"/>
        <v>21-30%</v>
      </c>
      <c r="M484">
        <v>4.3</v>
      </c>
      <c r="N484" s="4">
        <v>9499</v>
      </c>
      <c r="O484" s="12">
        <f t="shared" si="28"/>
        <v>265877010</v>
      </c>
      <c r="P484" s="11">
        <v>35981</v>
      </c>
      <c r="Q484" s="11">
        <v>43972</v>
      </c>
      <c r="R484" s="1">
        <v>8.31</v>
      </c>
      <c r="S484">
        <v>12.32</v>
      </c>
      <c r="T484" s="4"/>
    </row>
    <row r="485" spans="1:20">
      <c r="A485" t="s">
        <v>4164</v>
      </c>
      <c r="B485" t="s">
        <v>4165</v>
      </c>
      <c r="C485" t="s">
        <v>14005</v>
      </c>
      <c r="D485" t="s">
        <v>14034</v>
      </c>
      <c r="E485" t="s">
        <v>14038</v>
      </c>
      <c r="F485" t="s">
        <v>14039</v>
      </c>
      <c r="H485" s="11">
        <v>18999</v>
      </c>
      <c r="I485" s="1">
        <v>0.32</v>
      </c>
      <c r="J485" s="1" t="str">
        <f t="shared" si="31"/>
        <v>No</v>
      </c>
      <c r="K485" s="1" t="str">
        <f t="shared" si="29"/>
        <v>&gt;500</v>
      </c>
      <c r="L485" s="1" t="str">
        <f t="shared" si="30"/>
        <v>31-40%</v>
      </c>
      <c r="M485">
        <v>4.0999999999999996</v>
      </c>
      <c r="N485" s="4">
        <v>50772</v>
      </c>
      <c r="O485" s="12">
        <f t="shared" si="28"/>
        <v>964617228</v>
      </c>
      <c r="P485" s="11">
        <v>24999</v>
      </c>
      <c r="Q485" s="11">
        <v>30999</v>
      </c>
      <c r="R485" s="1">
        <v>7.88</v>
      </c>
      <c r="S485">
        <v>11.66</v>
      </c>
      <c r="T485" s="4"/>
    </row>
    <row r="486" spans="1:20">
      <c r="A486" t="s">
        <v>4169</v>
      </c>
      <c r="B486" t="s">
        <v>4170</v>
      </c>
      <c r="C486" t="s">
        <v>14005</v>
      </c>
      <c r="D486" t="s">
        <v>14032</v>
      </c>
      <c r="E486" t="s">
        <v>14033</v>
      </c>
      <c r="H486" s="11">
        <v>5999</v>
      </c>
      <c r="I486" s="1">
        <v>0.5</v>
      </c>
      <c r="J486" s="1" t="str">
        <f t="shared" si="31"/>
        <v>No</v>
      </c>
      <c r="K486" s="1" t="str">
        <f t="shared" si="29"/>
        <v>&gt;500</v>
      </c>
      <c r="L486" s="1" t="str">
        <f t="shared" si="30"/>
        <v>41-50%</v>
      </c>
      <c r="M486">
        <v>4.0999999999999996</v>
      </c>
      <c r="N486" s="4">
        <v>7148</v>
      </c>
      <c r="O486" s="12">
        <f t="shared" si="28"/>
        <v>42880852</v>
      </c>
      <c r="P486" s="11">
        <v>8999</v>
      </c>
      <c r="Q486" s="11">
        <v>11999</v>
      </c>
      <c r="R486" s="1">
        <v>7.7</v>
      </c>
      <c r="S486">
        <v>11.3</v>
      </c>
      <c r="T486" s="4"/>
    </row>
    <row r="487" spans="1:20">
      <c r="A487" t="s">
        <v>4188</v>
      </c>
      <c r="B487" t="s">
        <v>4189</v>
      </c>
      <c r="C487" t="s">
        <v>14005</v>
      </c>
      <c r="D487" t="s">
        <v>14034</v>
      </c>
      <c r="E487" t="s">
        <v>14035</v>
      </c>
      <c r="F487" t="s">
        <v>14036</v>
      </c>
      <c r="G487" t="s">
        <v>14049</v>
      </c>
      <c r="H487" s="11">
        <v>999</v>
      </c>
      <c r="I487" s="1">
        <v>0.67</v>
      </c>
      <c r="J487" s="1" t="str">
        <f t="shared" si="31"/>
        <v>Yes</v>
      </c>
      <c r="K487" s="1" t="str">
        <f t="shared" si="29"/>
        <v>200-500</v>
      </c>
      <c r="L487" s="1" t="str">
        <f t="shared" si="30"/>
        <v>61-70%</v>
      </c>
      <c r="M487">
        <v>4.2</v>
      </c>
      <c r="N487" s="4">
        <v>3492</v>
      </c>
      <c r="O487" s="12">
        <f t="shared" si="28"/>
        <v>3488508</v>
      </c>
      <c r="P487" s="11">
        <v>-159.965</v>
      </c>
      <c r="Q487" s="11">
        <v>-357.238</v>
      </c>
      <c r="R487" s="1">
        <v>-554.51099999999997</v>
      </c>
      <c r="S487">
        <v>-751.78399999999999</v>
      </c>
      <c r="T487" s="4"/>
    </row>
    <row r="488" spans="1:20">
      <c r="A488" t="s">
        <v>4198</v>
      </c>
      <c r="B488" t="s">
        <v>4199</v>
      </c>
      <c r="C488" t="s">
        <v>14005</v>
      </c>
      <c r="D488" t="s">
        <v>14032</v>
      </c>
      <c r="E488" t="s">
        <v>14033</v>
      </c>
      <c r="H488" s="11">
        <v>5999</v>
      </c>
      <c r="I488" s="1">
        <v>0.78</v>
      </c>
      <c r="J488" s="1" t="str">
        <f t="shared" si="31"/>
        <v>Yes</v>
      </c>
      <c r="K488" s="1" t="str">
        <f t="shared" si="29"/>
        <v>&gt;500</v>
      </c>
      <c r="L488" s="1" t="str">
        <f t="shared" si="30"/>
        <v>71-80%</v>
      </c>
      <c r="M488">
        <v>3.3</v>
      </c>
      <c r="N488" s="4">
        <v>4415</v>
      </c>
      <c r="O488" s="12">
        <f t="shared" si="28"/>
        <v>26485585</v>
      </c>
      <c r="P488" s="11">
        <v>10699</v>
      </c>
      <c r="Q488" s="11">
        <v>15399</v>
      </c>
      <c r="R488" s="1">
        <v>5.82</v>
      </c>
      <c r="S488">
        <v>8.34</v>
      </c>
      <c r="T488" s="4"/>
    </row>
    <row r="489" spans="1:20">
      <c r="A489" t="s">
        <v>4203</v>
      </c>
      <c r="B489" t="s">
        <v>4204</v>
      </c>
      <c r="C489" t="s">
        <v>14005</v>
      </c>
      <c r="D489" t="s">
        <v>14007</v>
      </c>
      <c r="E489" t="s">
        <v>14040</v>
      </c>
      <c r="F489" t="s">
        <v>14041</v>
      </c>
      <c r="H489" s="11">
        <v>3500</v>
      </c>
      <c r="I489" s="1">
        <v>0.43</v>
      </c>
      <c r="J489" s="1" t="str">
        <f t="shared" si="31"/>
        <v>No</v>
      </c>
      <c r="K489" s="1" t="str">
        <f t="shared" si="29"/>
        <v>&gt;500</v>
      </c>
      <c r="L489" s="1" t="str">
        <f t="shared" si="30"/>
        <v>41-50%</v>
      </c>
      <c r="M489">
        <v>4.4000000000000004</v>
      </c>
      <c r="N489" s="4">
        <v>67260</v>
      </c>
      <c r="O489" s="12">
        <f t="shared" si="28"/>
        <v>235410000</v>
      </c>
      <c r="P489" s="11">
        <v>5011</v>
      </c>
      <c r="Q489" s="11">
        <v>6522</v>
      </c>
      <c r="R489" s="1">
        <v>8.3699999999999992</v>
      </c>
      <c r="S489">
        <v>12.34</v>
      </c>
      <c r="T489" s="4"/>
    </row>
    <row r="490" spans="1:20">
      <c r="A490" t="s">
        <v>4208</v>
      </c>
      <c r="B490" t="s">
        <v>2958</v>
      </c>
      <c r="C490" t="s">
        <v>14005</v>
      </c>
      <c r="D490" t="s">
        <v>14032</v>
      </c>
      <c r="E490" t="s">
        <v>14033</v>
      </c>
      <c r="H490" s="11">
        <v>9999</v>
      </c>
      <c r="I490" s="1">
        <v>0.8</v>
      </c>
      <c r="J490" s="1" t="str">
        <f t="shared" si="31"/>
        <v>Yes</v>
      </c>
      <c r="K490" s="1" t="str">
        <f t="shared" si="29"/>
        <v>&gt;500</v>
      </c>
      <c r="L490" s="1" t="str">
        <f t="shared" si="30"/>
        <v>71-80%</v>
      </c>
      <c r="M490">
        <v>4.3</v>
      </c>
      <c r="N490" s="4">
        <v>27704</v>
      </c>
      <c r="O490" s="12">
        <f t="shared" si="28"/>
        <v>277012296</v>
      </c>
      <c r="P490" s="11">
        <v>17999</v>
      </c>
      <c r="Q490" s="11">
        <v>25999</v>
      </c>
      <c r="R490" s="1">
        <v>7.8</v>
      </c>
      <c r="S490">
        <v>11.3</v>
      </c>
      <c r="T490" s="4"/>
    </row>
    <row r="491" spans="1:20">
      <c r="A491" t="s">
        <v>4211</v>
      </c>
      <c r="B491" t="s">
        <v>4212</v>
      </c>
      <c r="C491" t="s">
        <v>14005</v>
      </c>
      <c r="D491" t="s">
        <v>14034</v>
      </c>
      <c r="E491" t="s">
        <v>14038</v>
      </c>
      <c r="F491" t="s">
        <v>14039</v>
      </c>
      <c r="H491" s="11">
        <v>18999</v>
      </c>
      <c r="I491" s="1">
        <v>0.32</v>
      </c>
      <c r="J491" s="1" t="str">
        <f t="shared" si="31"/>
        <v>No</v>
      </c>
      <c r="K491" s="1" t="str">
        <f t="shared" si="29"/>
        <v>&gt;500</v>
      </c>
      <c r="L491" s="1" t="str">
        <f t="shared" si="30"/>
        <v>31-40%</v>
      </c>
      <c r="M491">
        <v>4.0999999999999996</v>
      </c>
      <c r="N491" s="4">
        <v>50772</v>
      </c>
      <c r="O491" s="12">
        <f t="shared" si="28"/>
        <v>964617228</v>
      </c>
      <c r="P491" s="11">
        <v>24999</v>
      </c>
      <c r="Q491" s="11">
        <v>30999</v>
      </c>
      <c r="R491" s="1">
        <v>7.88</v>
      </c>
      <c r="S491">
        <v>11.66</v>
      </c>
      <c r="T491" s="4"/>
    </row>
    <row r="492" spans="1:20">
      <c r="A492" t="s">
        <v>4214</v>
      </c>
      <c r="B492" t="s">
        <v>4215</v>
      </c>
      <c r="C492" t="s">
        <v>14005</v>
      </c>
      <c r="D492" t="s">
        <v>14032</v>
      </c>
      <c r="E492" t="s">
        <v>14033</v>
      </c>
      <c r="H492" s="11">
        <v>4999</v>
      </c>
      <c r="I492" s="1">
        <v>0.7</v>
      </c>
      <c r="J492" s="1" t="str">
        <f t="shared" si="31"/>
        <v>Yes</v>
      </c>
      <c r="K492" s="1" t="str">
        <f t="shared" si="29"/>
        <v>&gt;500</v>
      </c>
      <c r="L492" s="1" t="str">
        <f t="shared" si="30"/>
        <v>61-70%</v>
      </c>
      <c r="M492">
        <v>4</v>
      </c>
      <c r="N492" s="4">
        <v>92588</v>
      </c>
      <c r="O492" s="12">
        <f t="shared" si="28"/>
        <v>462847412</v>
      </c>
      <c r="P492" s="11">
        <v>8499</v>
      </c>
      <c r="Q492" s="11">
        <v>11999</v>
      </c>
      <c r="R492" s="1">
        <v>7.3</v>
      </c>
      <c r="S492">
        <v>10.6</v>
      </c>
      <c r="T492" s="4"/>
    </row>
    <row r="493" spans="1:20">
      <c r="A493" t="s">
        <v>4224</v>
      </c>
      <c r="B493" t="s">
        <v>4225</v>
      </c>
      <c r="C493" t="s">
        <v>14005</v>
      </c>
      <c r="D493" t="s">
        <v>14034</v>
      </c>
      <c r="E493" t="s">
        <v>14038</v>
      </c>
      <c r="F493" t="s">
        <v>14039</v>
      </c>
      <c r="H493" s="11">
        <v>20999</v>
      </c>
      <c r="I493" s="1">
        <v>0.19</v>
      </c>
      <c r="J493" s="1" t="str">
        <f t="shared" si="31"/>
        <v>No</v>
      </c>
      <c r="K493" s="1" t="str">
        <f t="shared" si="29"/>
        <v>&gt;500</v>
      </c>
      <c r="L493" s="1" t="str">
        <f t="shared" si="30"/>
        <v>11-20%</v>
      </c>
      <c r="M493">
        <v>4.0999999999999996</v>
      </c>
      <c r="N493" s="4">
        <v>31822</v>
      </c>
      <c r="O493" s="12">
        <f t="shared" si="28"/>
        <v>668230178</v>
      </c>
      <c r="P493" s="11">
        <v>24999</v>
      </c>
      <c r="Q493" s="11">
        <v>28999</v>
      </c>
      <c r="R493" s="1">
        <v>8.01</v>
      </c>
      <c r="S493">
        <v>11.92</v>
      </c>
      <c r="T493" s="4"/>
    </row>
    <row r="494" spans="1:20">
      <c r="A494" t="s">
        <v>4229</v>
      </c>
      <c r="B494" t="s">
        <v>4230</v>
      </c>
      <c r="C494" t="s">
        <v>14005</v>
      </c>
      <c r="D494" t="s">
        <v>14032</v>
      </c>
      <c r="E494" t="s">
        <v>14033</v>
      </c>
      <c r="H494" s="11">
        <v>8499</v>
      </c>
      <c r="I494" s="1">
        <v>0.76</v>
      </c>
      <c r="J494" s="1" t="str">
        <f t="shared" si="31"/>
        <v>Yes</v>
      </c>
      <c r="K494" s="1" t="str">
        <f t="shared" si="29"/>
        <v>&gt;500</v>
      </c>
      <c r="L494" s="1" t="str">
        <f t="shared" si="30"/>
        <v>71-80%</v>
      </c>
      <c r="M494">
        <v>4.3</v>
      </c>
      <c r="N494" s="4">
        <v>240</v>
      </c>
      <c r="O494" s="12">
        <f t="shared" si="28"/>
        <v>2039760</v>
      </c>
      <c r="P494" s="11">
        <v>14999</v>
      </c>
      <c r="Q494" s="11">
        <v>21499</v>
      </c>
      <c r="R494" s="1">
        <v>7.84</v>
      </c>
      <c r="S494">
        <v>11.38</v>
      </c>
      <c r="T494" s="4"/>
    </row>
    <row r="495" spans="1:20">
      <c r="A495" t="s">
        <v>4239</v>
      </c>
      <c r="B495" t="s">
        <v>4240</v>
      </c>
      <c r="C495" t="s">
        <v>14005</v>
      </c>
      <c r="D495" t="s">
        <v>14032</v>
      </c>
      <c r="E495" t="s">
        <v>14033</v>
      </c>
      <c r="H495" s="11">
        <v>6999</v>
      </c>
      <c r="I495" s="1">
        <v>0.28999999999999998</v>
      </c>
      <c r="J495" s="1" t="str">
        <f t="shared" si="31"/>
        <v>No</v>
      </c>
      <c r="K495" s="1" t="str">
        <f t="shared" si="29"/>
        <v>&gt;500</v>
      </c>
      <c r="L495" s="1" t="str">
        <f t="shared" si="30"/>
        <v>21-30%</v>
      </c>
      <c r="M495">
        <v>3.8</v>
      </c>
      <c r="N495" s="4">
        <v>758</v>
      </c>
      <c r="O495" s="12">
        <f t="shared" si="28"/>
        <v>5305242</v>
      </c>
      <c r="P495" s="11">
        <v>8999</v>
      </c>
      <c r="Q495" s="11">
        <v>10999</v>
      </c>
      <c r="R495" s="1">
        <v>7.31</v>
      </c>
      <c r="S495">
        <v>10.82</v>
      </c>
      <c r="T495" s="4"/>
    </row>
    <row r="496" spans="1:20">
      <c r="A496" t="s">
        <v>4251</v>
      </c>
      <c r="B496" t="s">
        <v>4252</v>
      </c>
      <c r="C496" t="s">
        <v>14005</v>
      </c>
      <c r="D496" t="s">
        <v>14032</v>
      </c>
      <c r="E496" t="s">
        <v>14033</v>
      </c>
      <c r="H496" s="11">
        <v>5999</v>
      </c>
      <c r="I496" s="1">
        <v>0.57999999999999996</v>
      </c>
      <c r="J496" s="1" t="str">
        <f t="shared" si="31"/>
        <v>Yes</v>
      </c>
      <c r="K496" s="1" t="str">
        <f t="shared" si="29"/>
        <v>&gt;500</v>
      </c>
      <c r="L496" s="1" t="str">
        <f t="shared" si="30"/>
        <v>51-60%</v>
      </c>
      <c r="M496">
        <v>3.7</v>
      </c>
      <c r="N496" s="4">
        <v>828</v>
      </c>
      <c r="O496" s="12">
        <f t="shared" si="28"/>
        <v>4967172</v>
      </c>
      <c r="P496" s="11">
        <v>9499</v>
      </c>
      <c r="Q496" s="11">
        <v>12999</v>
      </c>
      <c r="R496" s="1">
        <v>6.82</v>
      </c>
      <c r="S496">
        <v>9.94</v>
      </c>
      <c r="T496" s="4"/>
    </row>
    <row r="497" spans="1:20">
      <c r="A497" t="s">
        <v>4261</v>
      </c>
      <c r="B497" t="s">
        <v>4262</v>
      </c>
      <c r="C497" t="s">
        <v>14005</v>
      </c>
      <c r="D497" t="s">
        <v>14034</v>
      </c>
      <c r="E497" t="s">
        <v>14038</v>
      </c>
      <c r="F497" t="s">
        <v>14042</v>
      </c>
      <c r="H497" s="11">
        <v>1630</v>
      </c>
      <c r="I497" s="1">
        <v>0.14000000000000001</v>
      </c>
      <c r="J497" s="1" t="str">
        <f t="shared" si="31"/>
        <v>No</v>
      </c>
      <c r="K497" s="1" t="str">
        <f t="shared" si="29"/>
        <v>&gt;500</v>
      </c>
      <c r="L497" s="1" t="str">
        <f t="shared" si="30"/>
        <v>11-20%</v>
      </c>
      <c r="M497">
        <v>4</v>
      </c>
      <c r="N497" s="4">
        <v>9378</v>
      </c>
      <c r="O497" s="12">
        <f t="shared" si="28"/>
        <v>15286140</v>
      </c>
      <c r="P497" s="11">
        <v>1861</v>
      </c>
      <c r="Q497" s="11">
        <v>2092</v>
      </c>
      <c r="R497" s="1">
        <v>7.86</v>
      </c>
      <c r="S497">
        <v>11.72</v>
      </c>
      <c r="T497" s="4"/>
    </row>
    <row r="498" spans="1:20">
      <c r="A498" t="s">
        <v>4266</v>
      </c>
      <c r="B498" t="s">
        <v>4267</v>
      </c>
      <c r="C498" t="s">
        <v>14005</v>
      </c>
      <c r="D498" t="s">
        <v>14032</v>
      </c>
      <c r="E498" t="s">
        <v>14033</v>
      </c>
      <c r="H498" s="11">
        <v>9999</v>
      </c>
      <c r="I498" s="1">
        <v>0.85</v>
      </c>
      <c r="J498" s="1" t="str">
        <f t="shared" si="31"/>
        <v>Yes</v>
      </c>
      <c r="K498" s="1" t="str">
        <f t="shared" si="29"/>
        <v>&gt;500</v>
      </c>
      <c r="L498" s="1" t="str">
        <f t="shared" si="30"/>
        <v>81-90%</v>
      </c>
      <c r="M498">
        <v>4.2</v>
      </c>
      <c r="N498" s="4">
        <v>22638</v>
      </c>
      <c r="O498" s="12">
        <f t="shared" si="28"/>
        <v>226357362</v>
      </c>
      <c r="P498" s="11">
        <v>18499</v>
      </c>
      <c r="Q498" s="11">
        <v>26999</v>
      </c>
      <c r="R498" s="1">
        <v>7.55</v>
      </c>
      <c r="S498">
        <v>10.9</v>
      </c>
      <c r="T498" s="4"/>
    </row>
    <row r="499" spans="1:20">
      <c r="A499" t="s">
        <v>4273</v>
      </c>
      <c r="B499" t="s">
        <v>4274</v>
      </c>
      <c r="C499" t="s">
        <v>14005</v>
      </c>
      <c r="D499" t="s">
        <v>14034</v>
      </c>
      <c r="E499" t="s">
        <v>14035</v>
      </c>
      <c r="F499" t="s">
        <v>14036</v>
      </c>
      <c r="G499" t="s">
        <v>14049</v>
      </c>
      <c r="H499" s="11">
        <v>599</v>
      </c>
      <c r="I499" s="1">
        <v>0.57999999999999996</v>
      </c>
      <c r="J499" s="1" t="str">
        <f t="shared" si="31"/>
        <v>Yes</v>
      </c>
      <c r="K499" s="1" t="str">
        <f t="shared" si="29"/>
        <v>200-500</v>
      </c>
      <c r="L499" s="1" t="str">
        <f t="shared" si="30"/>
        <v>51-60%</v>
      </c>
      <c r="M499">
        <v>3.9</v>
      </c>
      <c r="N499" s="4">
        <v>2147</v>
      </c>
      <c r="O499" s="12">
        <f t="shared" si="28"/>
        <v>1286053</v>
      </c>
      <c r="P499" s="11">
        <v>-120.31</v>
      </c>
      <c r="Q499" s="11">
        <v>-253.68199999999999</v>
      </c>
      <c r="R499" s="1">
        <v>-387.05399999999997</v>
      </c>
      <c r="S499">
        <v>-520.42600000000004</v>
      </c>
      <c r="T499" s="4"/>
    </row>
    <row r="500" spans="1:20">
      <c r="A500" t="s">
        <v>4283</v>
      </c>
      <c r="B500" t="s">
        <v>4284</v>
      </c>
      <c r="C500" t="s">
        <v>14005</v>
      </c>
      <c r="D500" t="s">
        <v>14034</v>
      </c>
      <c r="E500" t="s">
        <v>14035</v>
      </c>
      <c r="F500" t="s">
        <v>14058</v>
      </c>
      <c r="G500" t="s">
        <v>14059</v>
      </c>
      <c r="H500" s="11">
        <v>1199</v>
      </c>
      <c r="I500" s="1">
        <v>0.75</v>
      </c>
      <c r="J500" s="1" t="str">
        <f t="shared" si="31"/>
        <v>Yes</v>
      </c>
      <c r="K500" s="1" t="str">
        <f t="shared" si="29"/>
        <v>&gt;500</v>
      </c>
      <c r="L500" s="1" t="str">
        <f t="shared" si="30"/>
        <v>71-80%</v>
      </c>
      <c r="M500">
        <v>4.5</v>
      </c>
      <c r="N500" s="4">
        <v>596</v>
      </c>
      <c r="O500" s="12">
        <f t="shared" si="28"/>
        <v>714604</v>
      </c>
      <c r="P500" s="11">
        <v>2099</v>
      </c>
      <c r="Q500" s="11">
        <v>2999</v>
      </c>
      <c r="R500" s="1">
        <v>8.25</v>
      </c>
      <c r="S500">
        <v>12</v>
      </c>
      <c r="T500" s="4"/>
    </row>
    <row r="501" spans="1:20">
      <c r="A501" t="s">
        <v>4293</v>
      </c>
      <c r="B501" t="s">
        <v>4294</v>
      </c>
      <c r="C501" t="s">
        <v>14005</v>
      </c>
      <c r="D501" t="s">
        <v>14034</v>
      </c>
      <c r="E501" t="s">
        <v>14035</v>
      </c>
      <c r="F501" t="s">
        <v>14057</v>
      </c>
      <c r="H501" s="11">
        <v>499</v>
      </c>
      <c r="I501" s="1">
        <v>0.84</v>
      </c>
      <c r="J501" s="1" t="str">
        <f t="shared" si="31"/>
        <v>Yes</v>
      </c>
      <c r="K501" s="1" t="str">
        <f t="shared" si="29"/>
        <v>200-500</v>
      </c>
      <c r="L501" s="1" t="str">
        <f t="shared" si="30"/>
        <v>81-90%</v>
      </c>
      <c r="M501">
        <v>4.2</v>
      </c>
      <c r="N501" s="4">
        <v>1949</v>
      </c>
      <c r="O501" s="12">
        <f t="shared" si="28"/>
        <v>972551</v>
      </c>
      <c r="P501" s="11">
        <v>-34.879999999999903</v>
      </c>
      <c r="Q501" s="11">
        <v>-107.136</v>
      </c>
      <c r="R501" s="1">
        <v>-179.392</v>
      </c>
      <c r="S501">
        <v>-251.648</v>
      </c>
      <c r="T501" s="4"/>
    </row>
    <row r="502" spans="1:20">
      <c r="A502" t="s">
        <v>4298</v>
      </c>
      <c r="B502" t="s">
        <v>4299</v>
      </c>
      <c r="C502" t="s">
        <v>14005</v>
      </c>
      <c r="D502" t="s">
        <v>14034</v>
      </c>
      <c r="E502" t="s">
        <v>14038</v>
      </c>
      <c r="F502" t="s">
        <v>14039</v>
      </c>
      <c r="H502" s="11">
        <v>15999</v>
      </c>
      <c r="I502" s="1">
        <v>0.13</v>
      </c>
      <c r="J502" s="1" t="str">
        <f t="shared" si="31"/>
        <v>No</v>
      </c>
      <c r="K502" s="1" t="str">
        <f t="shared" si="29"/>
        <v>&gt;500</v>
      </c>
      <c r="L502" s="1" t="str">
        <f t="shared" si="30"/>
        <v>11-20%</v>
      </c>
      <c r="M502">
        <v>3.9</v>
      </c>
      <c r="N502" s="4">
        <v>2180</v>
      </c>
      <c r="O502" s="12">
        <f t="shared" si="28"/>
        <v>34877820</v>
      </c>
      <c r="P502" s="11">
        <v>17999</v>
      </c>
      <c r="Q502" s="11">
        <v>19999</v>
      </c>
      <c r="R502" s="1">
        <v>7.67</v>
      </c>
      <c r="S502">
        <v>11.44</v>
      </c>
      <c r="T502" s="4"/>
    </row>
    <row r="503" spans="1:20">
      <c r="A503" t="s">
        <v>4307</v>
      </c>
      <c r="B503" t="s">
        <v>4308</v>
      </c>
      <c r="C503" t="s">
        <v>14005</v>
      </c>
      <c r="D503" t="s">
        <v>14043</v>
      </c>
      <c r="E503" t="s">
        <v>14044</v>
      </c>
      <c r="F503" t="s">
        <v>14045</v>
      </c>
      <c r="H503" s="11">
        <v>999</v>
      </c>
      <c r="I503" s="1">
        <v>0.05</v>
      </c>
      <c r="J503" s="1" t="str">
        <f t="shared" si="31"/>
        <v>No</v>
      </c>
      <c r="K503" s="1" t="str">
        <f t="shared" si="29"/>
        <v>200-500</v>
      </c>
      <c r="L503" s="1" t="str">
        <f t="shared" si="30"/>
        <v>0-10%</v>
      </c>
      <c r="M503">
        <v>4.2</v>
      </c>
      <c r="N503" s="4">
        <v>31539</v>
      </c>
      <c r="O503" s="12">
        <f t="shared" si="28"/>
        <v>31507461</v>
      </c>
      <c r="P503" s="11">
        <v>-470.27499999999998</v>
      </c>
      <c r="Q503" s="11">
        <v>-853.61</v>
      </c>
      <c r="R503" s="1">
        <v>-1236.9449999999999</v>
      </c>
      <c r="S503">
        <v>-1620.28</v>
      </c>
      <c r="T503" s="4"/>
    </row>
    <row r="504" spans="1:20">
      <c r="A504" t="s">
        <v>4312</v>
      </c>
      <c r="B504" t="s">
        <v>4313</v>
      </c>
      <c r="C504" t="s">
        <v>14005</v>
      </c>
      <c r="D504" t="s">
        <v>14034</v>
      </c>
      <c r="E504" t="s">
        <v>14035</v>
      </c>
      <c r="F504" t="s">
        <v>14055</v>
      </c>
      <c r="H504" s="11">
        <v>499</v>
      </c>
      <c r="I504" s="1">
        <v>0.8</v>
      </c>
      <c r="J504" s="1" t="str">
        <f t="shared" si="31"/>
        <v>Yes</v>
      </c>
      <c r="K504" s="1" t="str">
        <f t="shared" si="29"/>
        <v>200-500</v>
      </c>
      <c r="L504" s="1" t="str">
        <f t="shared" si="30"/>
        <v>71-80%</v>
      </c>
      <c r="M504">
        <v>4.0999999999999996</v>
      </c>
      <c r="N504" s="4">
        <v>2451</v>
      </c>
      <c r="O504" s="12">
        <f t="shared" si="28"/>
        <v>1223049</v>
      </c>
      <c r="P504" s="11">
        <v>-45.000000000000099</v>
      </c>
      <c r="Q504" s="11">
        <v>-123.29</v>
      </c>
      <c r="R504" s="1">
        <v>-201.58</v>
      </c>
      <c r="S504">
        <v>-279.87</v>
      </c>
      <c r="T504" s="4"/>
    </row>
    <row r="505" spans="1:20">
      <c r="A505" t="s">
        <v>4322</v>
      </c>
      <c r="B505" t="s">
        <v>4323</v>
      </c>
      <c r="C505" t="s">
        <v>14005</v>
      </c>
      <c r="D505" t="s">
        <v>14032</v>
      </c>
      <c r="E505" t="s">
        <v>14033</v>
      </c>
      <c r="H505" s="11">
        <v>7990</v>
      </c>
      <c r="I505" s="1">
        <v>0.69</v>
      </c>
      <c r="J505" s="1" t="str">
        <f t="shared" si="31"/>
        <v>Yes</v>
      </c>
      <c r="K505" s="1" t="str">
        <f t="shared" si="29"/>
        <v>&gt;500</v>
      </c>
      <c r="L505" s="1" t="str">
        <f t="shared" si="30"/>
        <v>61-70%</v>
      </c>
      <c r="M505">
        <v>4.0999999999999996</v>
      </c>
      <c r="N505" s="4">
        <v>154</v>
      </c>
      <c r="O505" s="12">
        <f t="shared" si="28"/>
        <v>1230460</v>
      </c>
      <c r="P505" s="11">
        <v>13481</v>
      </c>
      <c r="Q505" s="11">
        <v>18972</v>
      </c>
      <c r="R505" s="1">
        <v>7.51</v>
      </c>
      <c r="S505">
        <v>10.92</v>
      </c>
      <c r="T505" s="4"/>
    </row>
    <row r="506" spans="1:20">
      <c r="A506" t="s">
        <v>4327</v>
      </c>
      <c r="B506" t="s">
        <v>4328</v>
      </c>
      <c r="C506" t="s">
        <v>14005</v>
      </c>
      <c r="D506" t="s">
        <v>14034</v>
      </c>
      <c r="E506" t="s">
        <v>14035</v>
      </c>
      <c r="F506" t="s">
        <v>14018</v>
      </c>
      <c r="G506" t="s">
        <v>14064</v>
      </c>
      <c r="H506" s="11">
        <v>1999</v>
      </c>
      <c r="I506" s="1">
        <v>0.66</v>
      </c>
      <c r="J506" s="1" t="str">
        <f t="shared" si="31"/>
        <v>Yes</v>
      </c>
      <c r="K506" s="1" t="str">
        <f t="shared" si="29"/>
        <v>&gt;500</v>
      </c>
      <c r="L506" s="1" t="str">
        <f t="shared" si="30"/>
        <v>61-70%</v>
      </c>
      <c r="M506">
        <v>4.3</v>
      </c>
      <c r="N506" s="4">
        <v>1193</v>
      </c>
      <c r="O506" s="12">
        <f t="shared" si="28"/>
        <v>2384807</v>
      </c>
      <c r="P506" s="11">
        <v>3309</v>
      </c>
      <c r="Q506" s="11">
        <v>4619</v>
      </c>
      <c r="R506" s="1">
        <v>7.94</v>
      </c>
      <c r="S506">
        <v>11.58</v>
      </c>
      <c r="T506" s="4"/>
    </row>
    <row r="507" spans="1:20">
      <c r="A507" t="s">
        <v>4338</v>
      </c>
      <c r="B507" t="s">
        <v>4339</v>
      </c>
      <c r="C507" t="s">
        <v>14005</v>
      </c>
      <c r="D507" t="s">
        <v>14034</v>
      </c>
      <c r="E507" t="s">
        <v>14035</v>
      </c>
      <c r="F507" t="s">
        <v>14018</v>
      </c>
      <c r="G507" t="s">
        <v>14061</v>
      </c>
      <c r="H507" s="11">
        <v>1899</v>
      </c>
      <c r="I507" s="1">
        <v>0.74</v>
      </c>
      <c r="J507" s="1" t="str">
        <f t="shared" si="31"/>
        <v>Yes</v>
      </c>
      <c r="K507" s="1" t="str">
        <f t="shared" si="29"/>
        <v>&gt;500</v>
      </c>
      <c r="L507" s="1" t="str">
        <f t="shared" si="30"/>
        <v>71-80%</v>
      </c>
      <c r="M507">
        <v>4.0999999999999996</v>
      </c>
      <c r="N507" s="4">
        <v>1475</v>
      </c>
      <c r="O507" s="12">
        <f t="shared" si="28"/>
        <v>2801025</v>
      </c>
      <c r="P507" s="11">
        <v>3299</v>
      </c>
      <c r="Q507" s="11">
        <v>4699</v>
      </c>
      <c r="R507" s="1">
        <v>7.46</v>
      </c>
      <c r="S507">
        <v>10.82</v>
      </c>
      <c r="T507" s="4"/>
    </row>
    <row r="508" spans="1:20">
      <c r="A508" t="s">
        <v>4348</v>
      </c>
      <c r="B508" t="s">
        <v>4349</v>
      </c>
      <c r="C508" t="s">
        <v>14005</v>
      </c>
      <c r="D508" t="s">
        <v>14034</v>
      </c>
      <c r="E508" t="s">
        <v>14035</v>
      </c>
      <c r="F508" t="s">
        <v>14058</v>
      </c>
      <c r="G508" t="s">
        <v>14059</v>
      </c>
      <c r="H508" s="11">
        <v>999</v>
      </c>
      <c r="I508" s="1">
        <v>0.7</v>
      </c>
      <c r="J508" s="1" t="str">
        <f t="shared" si="31"/>
        <v>Yes</v>
      </c>
      <c r="K508" s="1" t="str">
        <f t="shared" si="29"/>
        <v>200-500</v>
      </c>
      <c r="L508" s="1" t="str">
        <f t="shared" si="30"/>
        <v>61-70%</v>
      </c>
      <c r="M508">
        <v>4.3</v>
      </c>
      <c r="N508" s="4">
        <v>8891</v>
      </c>
      <c r="O508" s="12">
        <f t="shared" si="28"/>
        <v>8882109</v>
      </c>
      <c r="P508" s="11">
        <v>-144.85</v>
      </c>
      <c r="Q508" s="11">
        <v>-333.09</v>
      </c>
      <c r="R508" s="1">
        <v>-521.33000000000004</v>
      </c>
      <c r="S508">
        <v>-709.57</v>
      </c>
      <c r="T508" s="4"/>
    </row>
    <row r="509" spans="1:20">
      <c r="A509" t="s">
        <v>4358</v>
      </c>
      <c r="B509" t="s">
        <v>4359</v>
      </c>
      <c r="C509" t="s">
        <v>14005</v>
      </c>
      <c r="D509" t="s">
        <v>14034</v>
      </c>
      <c r="E509" t="s">
        <v>14035</v>
      </c>
      <c r="F509" t="s">
        <v>14055</v>
      </c>
      <c r="H509" s="11">
        <v>499</v>
      </c>
      <c r="I509" s="1">
        <v>0.57999999999999996</v>
      </c>
      <c r="J509" s="1" t="str">
        <f t="shared" si="31"/>
        <v>Yes</v>
      </c>
      <c r="K509" s="1" t="str">
        <f t="shared" si="29"/>
        <v>200-500</v>
      </c>
      <c r="L509" s="1" t="str">
        <f t="shared" si="30"/>
        <v>51-60%</v>
      </c>
      <c r="M509">
        <v>3.6</v>
      </c>
      <c r="N509" s="4">
        <v>104</v>
      </c>
      <c r="O509" s="12">
        <f t="shared" si="28"/>
        <v>51896</v>
      </c>
      <c r="P509" s="11">
        <v>-100.61</v>
      </c>
      <c r="Q509" s="11">
        <v>-212.072</v>
      </c>
      <c r="R509" s="1">
        <v>-323.53399999999999</v>
      </c>
      <c r="S509">
        <v>-434.99599999999998</v>
      </c>
      <c r="T509" s="4"/>
    </row>
    <row r="510" spans="1:20">
      <c r="A510" t="s">
        <v>4368</v>
      </c>
      <c r="B510" t="s">
        <v>4369</v>
      </c>
      <c r="C510" t="s">
        <v>14005</v>
      </c>
      <c r="D510" t="s">
        <v>14034</v>
      </c>
      <c r="E510" t="s">
        <v>14038</v>
      </c>
      <c r="F510" t="s">
        <v>14039</v>
      </c>
      <c r="H510" s="11">
        <v>12999</v>
      </c>
      <c r="I510" s="1">
        <v>0.35</v>
      </c>
      <c r="J510" s="1" t="str">
        <f t="shared" si="31"/>
        <v>No</v>
      </c>
      <c r="K510" s="1" t="str">
        <f t="shared" si="29"/>
        <v>&gt;500</v>
      </c>
      <c r="L510" s="1" t="str">
        <f t="shared" si="30"/>
        <v>31-40%</v>
      </c>
      <c r="M510">
        <v>4.0999999999999996</v>
      </c>
      <c r="N510" s="4">
        <v>6662</v>
      </c>
      <c r="O510" s="12">
        <f t="shared" si="28"/>
        <v>86599338</v>
      </c>
      <c r="P510" s="11">
        <v>17499</v>
      </c>
      <c r="Q510" s="11">
        <v>21999</v>
      </c>
      <c r="R510" s="1">
        <v>7.85</v>
      </c>
      <c r="S510">
        <v>11.6</v>
      </c>
      <c r="T510" s="4"/>
    </row>
    <row r="511" spans="1:20">
      <c r="A511" t="s">
        <v>4378</v>
      </c>
      <c r="B511" t="s">
        <v>4379</v>
      </c>
      <c r="C511" t="s">
        <v>14005</v>
      </c>
      <c r="D511" t="s">
        <v>14034</v>
      </c>
      <c r="E511" t="s">
        <v>14035</v>
      </c>
      <c r="F511" t="s">
        <v>14036</v>
      </c>
      <c r="G511" t="s">
        <v>14037</v>
      </c>
      <c r="H511" s="11">
        <v>3999</v>
      </c>
      <c r="I511" s="1">
        <v>0.46</v>
      </c>
      <c r="J511" s="1" t="str">
        <f t="shared" si="31"/>
        <v>No</v>
      </c>
      <c r="K511" s="1" t="str">
        <f t="shared" si="29"/>
        <v>&gt;500</v>
      </c>
      <c r="L511" s="1" t="str">
        <f t="shared" si="30"/>
        <v>41-50%</v>
      </c>
      <c r="M511">
        <v>4</v>
      </c>
      <c r="N511" s="4">
        <v>8380</v>
      </c>
      <c r="O511" s="12">
        <f t="shared" si="28"/>
        <v>33511620</v>
      </c>
      <c r="P511" s="11">
        <v>5819</v>
      </c>
      <c r="Q511" s="11">
        <v>7639</v>
      </c>
      <c r="R511" s="1">
        <v>7.54</v>
      </c>
      <c r="S511">
        <v>11.08</v>
      </c>
      <c r="T511" s="4"/>
    </row>
    <row r="512" spans="1:20">
      <c r="A512" t="s">
        <v>4388</v>
      </c>
      <c r="B512" t="s">
        <v>4389</v>
      </c>
      <c r="C512" t="s">
        <v>14005</v>
      </c>
      <c r="D512" t="s">
        <v>14034</v>
      </c>
      <c r="E512" t="s">
        <v>14038</v>
      </c>
      <c r="F512" t="s">
        <v>14039</v>
      </c>
      <c r="H512" s="11">
        <v>20999</v>
      </c>
      <c r="I512" s="1">
        <v>0.19</v>
      </c>
      <c r="J512" s="1" t="str">
        <f t="shared" si="31"/>
        <v>No</v>
      </c>
      <c r="K512" s="1" t="str">
        <f t="shared" si="29"/>
        <v>&gt;500</v>
      </c>
      <c r="L512" s="1" t="str">
        <f t="shared" si="30"/>
        <v>11-20%</v>
      </c>
      <c r="M512">
        <v>4.0999999999999996</v>
      </c>
      <c r="N512" s="4">
        <v>31822</v>
      </c>
      <c r="O512" s="12">
        <f t="shared" si="28"/>
        <v>668230178</v>
      </c>
      <c r="P512" s="11">
        <v>24999</v>
      </c>
      <c r="Q512" s="11">
        <v>28999</v>
      </c>
      <c r="R512" s="1">
        <v>8.01</v>
      </c>
      <c r="S512">
        <v>11.92</v>
      </c>
      <c r="T512" s="4"/>
    </row>
    <row r="513" spans="1:20">
      <c r="A513" t="s">
        <v>4393</v>
      </c>
      <c r="B513" t="s">
        <v>4394</v>
      </c>
      <c r="C513" t="s">
        <v>14005</v>
      </c>
      <c r="D513" t="s">
        <v>14034</v>
      </c>
      <c r="E513" t="s">
        <v>14038</v>
      </c>
      <c r="F513" t="s">
        <v>14039</v>
      </c>
      <c r="H513" s="11">
        <v>49999</v>
      </c>
      <c r="I513" s="1">
        <v>0.1</v>
      </c>
      <c r="J513" s="1" t="str">
        <f t="shared" si="31"/>
        <v>No</v>
      </c>
      <c r="K513" s="1" t="str">
        <f t="shared" si="29"/>
        <v>&gt;500</v>
      </c>
      <c r="L513" s="1" t="str">
        <f t="shared" si="30"/>
        <v>0-10%</v>
      </c>
      <c r="M513">
        <v>4.3</v>
      </c>
      <c r="N513" s="4">
        <v>3075</v>
      </c>
      <c r="O513" s="12">
        <f t="shared" si="28"/>
        <v>153746925</v>
      </c>
      <c r="P513" s="11">
        <v>54999</v>
      </c>
      <c r="Q513" s="11">
        <v>59999</v>
      </c>
      <c r="R513" s="1">
        <v>8.5</v>
      </c>
      <c r="S513">
        <v>12.7</v>
      </c>
      <c r="T513" s="4"/>
    </row>
    <row r="514" spans="1:20">
      <c r="A514" t="s">
        <v>4403</v>
      </c>
      <c r="B514" t="s">
        <v>4404</v>
      </c>
      <c r="C514" t="s">
        <v>14005</v>
      </c>
      <c r="D514" t="s">
        <v>14034</v>
      </c>
      <c r="E514" t="s">
        <v>14038</v>
      </c>
      <c r="F514" t="s">
        <v>14042</v>
      </c>
      <c r="H514" s="11">
        <v>2999</v>
      </c>
      <c r="I514" s="1">
        <v>0.13</v>
      </c>
      <c r="J514" s="1" t="str">
        <f t="shared" si="31"/>
        <v>No</v>
      </c>
      <c r="K514" s="1" t="str">
        <f t="shared" si="29"/>
        <v>&gt;500</v>
      </c>
      <c r="L514" s="1" t="str">
        <f t="shared" si="30"/>
        <v>11-20%</v>
      </c>
      <c r="M514">
        <v>3.9</v>
      </c>
      <c r="N514" s="4">
        <v>14266</v>
      </c>
      <c r="O514" s="12">
        <f t="shared" ref="O514:O577" si="32">H514*N514</f>
        <v>42783734</v>
      </c>
      <c r="P514" s="11">
        <v>3399</v>
      </c>
      <c r="Q514" s="11">
        <v>3799</v>
      </c>
      <c r="R514" s="1">
        <v>7.67</v>
      </c>
      <c r="S514">
        <v>11.44</v>
      </c>
      <c r="T514" s="4"/>
    </row>
    <row r="515" spans="1:20">
      <c r="A515" t="s">
        <v>4413</v>
      </c>
      <c r="B515" t="s">
        <v>4414</v>
      </c>
      <c r="C515" t="s">
        <v>14005</v>
      </c>
      <c r="D515" t="s">
        <v>14032</v>
      </c>
      <c r="E515" t="s">
        <v>14033</v>
      </c>
      <c r="H515" s="11">
        <v>6499</v>
      </c>
      <c r="I515" s="1">
        <v>0.56999999999999995</v>
      </c>
      <c r="J515" s="1" t="str">
        <f t="shared" si="31"/>
        <v>Yes</v>
      </c>
      <c r="K515" s="1" t="str">
        <f t="shared" ref="K515:K578" si="33">IF(P515&lt;=500,"200-500","&gt;500")</f>
        <v>&gt;500</v>
      </c>
      <c r="L515" s="1" t="str">
        <f t="shared" ref="L515:L578" si="34">IF(I515&lt;=10%, "0-10%",IF(I515&lt;=20%, "11-20%",IF(I515&lt;=30%, "21-30%",IF(I515&lt;=40%,"31-40%",IF(I515&lt;=50%,"41-50%",IF(I515&lt;=60%,"51-60%",IF(I515&lt;=70%,"61-70%",IF(I515&lt;=80%,"71-80%",IF(I515&lt;=90%,"81-90%",IF(I515&lt;=100%,"91-100%"))))))))))</f>
        <v>51-60%</v>
      </c>
      <c r="M515">
        <v>4.0999999999999996</v>
      </c>
      <c r="N515" s="4">
        <v>38879</v>
      </c>
      <c r="O515" s="12">
        <f t="shared" si="32"/>
        <v>252674621</v>
      </c>
      <c r="P515" s="11">
        <v>10199</v>
      </c>
      <c r="Q515" s="11">
        <v>13899</v>
      </c>
      <c r="R515" s="1">
        <v>7.63</v>
      </c>
      <c r="S515">
        <v>11.16</v>
      </c>
      <c r="T515" s="4"/>
    </row>
    <row r="516" spans="1:20">
      <c r="A516" t="s">
        <v>4423</v>
      </c>
      <c r="B516" t="s">
        <v>4424</v>
      </c>
      <c r="C516" t="s">
        <v>14005</v>
      </c>
      <c r="D516" t="s">
        <v>14043</v>
      </c>
      <c r="E516" t="s">
        <v>14044</v>
      </c>
      <c r="F516" t="s">
        <v>14065</v>
      </c>
      <c r="H516" s="11">
        <v>2990</v>
      </c>
      <c r="I516" s="1">
        <v>0.53</v>
      </c>
      <c r="J516" s="1" t="str">
        <f t="shared" ref="J516:J579" si="35">IF( I516&gt;50%, "Yes", "No")</f>
        <v>Yes</v>
      </c>
      <c r="K516" s="1" t="str">
        <f t="shared" si="33"/>
        <v>&gt;500</v>
      </c>
      <c r="L516" s="1" t="str">
        <f t="shared" si="34"/>
        <v>51-60%</v>
      </c>
      <c r="M516">
        <v>4.0999999999999996</v>
      </c>
      <c r="N516" s="4">
        <v>97175</v>
      </c>
      <c r="O516" s="12">
        <f t="shared" si="32"/>
        <v>290553250</v>
      </c>
      <c r="P516" s="11">
        <v>4581</v>
      </c>
      <c r="Q516" s="11">
        <v>6172</v>
      </c>
      <c r="R516" s="1">
        <v>7.67</v>
      </c>
      <c r="S516">
        <v>11.24</v>
      </c>
      <c r="T516" s="4"/>
    </row>
    <row r="517" spans="1:20">
      <c r="A517" t="s">
        <v>4434</v>
      </c>
      <c r="B517" t="s">
        <v>4435</v>
      </c>
      <c r="C517" t="s">
        <v>14005</v>
      </c>
      <c r="D517" t="s">
        <v>14007</v>
      </c>
      <c r="E517" t="s">
        <v>14040</v>
      </c>
      <c r="F517" t="s">
        <v>14041</v>
      </c>
      <c r="H517" s="11">
        <v>2400</v>
      </c>
      <c r="I517" s="1">
        <v>0.73</v>
      </c>
      <c r="J517" s="1" t="str">
        <f t="shared" si="35"/>
        <v>Yes</v>
      </c>
      <c r="K517" s="1" t="str">
        <f t="shared" si="33"/>
        <v>&gt;500</v>
      </c>
      <c r="L517" s="1" t="str">
        <f t="shared" si="34"/>
        <v>71-80%</v>
      </c>
      <c r="M517">
        <v>4.4000000000000004</v>
      </c>
      <c r="N517" s="4">
        <v>67260</v>
      </c>
      <c r="O517" s="12">
        <f t="shared" si="32"/>
        <v>161424000</v>
      </c>
      <c r="P517" s="11">
        <v>4151</v>
      </c>
      <c r="Q517" s="11">
        <v>5902</v>
      </c>
      <c r="R517" s="1">
        <v>8.07</v>
      </c>
      <c r="S517">
        <v>11.74</v>
      </c>
      <c r="T517" s="4"/>
    </row>
    <row r="518" spans="1:20">
      <c r="A518" t="s">
        <v>4438</v>
      </c>
      <c r="B518" t="s">
        <v>4439</v>
      </c>
      <c r="C518" t="s">
        <v>14005</v>
      </c>
      <c r="D518" t="s">
        <v>14034</v>
      </c>
      <c r="E518" t="s">
        <v>14035</v>
      </c>
      <c r="F518" t="s">
        <v>14036</v>
      </c>
      <c r="G518" t="s">
        <v>14049</v>
      </c>
      <c r="H518" s="11">
        <v>3990</v>
      </c>
      <c r="I518" s="1">
        <v>0.8</v>
      </c>
      <c r="J518" s="1" t="str">
        <f t="shared" si="35"/>
        <v>Yes</v>
      </c>
      <c r="K518" s="1" t="str">
        <f t="shared" si="33"/>
        <v>&gt;500</v>
      </c>
      <c r="L518" s="1" t="str">
        <f t="shared" si="34"/>
        <v>71-80%</v>
      </c>
      <c r="M518">
        <v>3.8</v>
      </c>
      <c r="N518" s="4">
        <v>119</v>
      </c>
      <c r="O518" s="12">
        <f t="shared" si="32"/>
        <v>474810</v>
      </c>
      <c r="P518" s="11">
        <v>7181</v>
      </c>
      <c r="Q518" s="11">
        <v>10372</v>
      </c>
      <c r="R518" s="1">
        <v>6.8</v>
      </c>
      <c r="S518">
        <v>9.8000000000000007</v>
      </c>
      <c r="T518" s="4"/>
    </row>
    <row r="519" spans="1:20">
      <c r="A519" t="s">
        <v>4448</v>
      </c>
      <c r="B519" t="s">
        <v>4449</v>
      </c>
      <c r="C519" t="s">
        <v>13997</v>
      </c>
      <c r="D519" t="s">
        <v>13998</v>
      </c>
      <c r="E519" t="s">
        <v>14066</v>
      </c>
      <c r="F519" t="s">
        <v>14067</v>
      </c>
      <c r="H519" s="11">
        <v>149</v>
      </c>
      <c r="I519" s="1">
        <v>0</v>
      </c>
      <c r="J519" s="1" t="str">
        <f t="shared" si="35"/>
        <v>No</v>
      </c>
      <c r="K519" s="1" t="str">
        <f t="shared" si="33"/>
        <v>200-500</v>
      </c>
      <c r="L519" s="1" t="str">
        <f t="shared" si="34"/>
        <v>0-10%</v>
      </c>
      <c r="M519">
        <v>4.3</v>
      </c>
      <c r="N519" s="4">
        <v>10833</v>
      </c>
      <c r="O519" s="12">
        <f t="shared" si="32"/>
        <v>1614117</v>
      </c>
      <c r="P519" s="11">
        <v>-70.2</v>
      </c>
      <c r="Q519" s="11">
        <v>-128.51</v>
      </c>
      <c r="R519" s="1">
        <v>-186.82</v>
      </c>
      <c r="S519">
        <v>-245.13</v>
      </c>
      <c r="T519" s="4"/>
    </row>
    <row r="520" spans="1:20">
      <c r="A520" t="s">
        <v>4461</v>
      </c>
      <c r="B520" t="s">
        <v>4462</v>
      </c>
      <c r="C520" t="s">
        <v>14005</v>
      </c>
      <c r="D520" t="s">
        <v>14034</v>
      </c>
      <c r="E520" t="s">
        <v>14038</v>
      </c>
      <c r="F520" t="s">
        <v>14042</v>
      </c>
      <c r="H520" s="11">
        <v>5299</v>
      </c>
      <c r="I520" s="1">
        <v>0.28000000000000003</v>
      </c>
      <c r="J520" s="1" t="str">
        <f t="shared" si="35"/>
        <v>No</v>
      </c>
      <c r="K520" s="1" t="str">
        <f t="shared" si="33"/>
        <v>&gt;500</v>
      </c>
      <c r="L520" s="1" t="str">
        <f t="shared" si="34"/>
        <v>21-30%</v>
      </c>
      <c r="M520">
        <v>3.5</v>
      </c>
      <c r="N520" s="4">
        <v>1641</v>
      </c>
      <c r="O520" s="12">
        <f t="shared" si="32"/>
        <v>8695659</v>
      </c>
      <c r="P520" s="11">
        <v>6799</v>
      </c>
      <c r="Q520" s="11">
        <v>8299</v>
      </c>
      <c r="R520" s="1">
        <v>6.72</v>
      </c>
      <c r="S520">
        <v>9.94</v>
      </c>
      <c r="T520" s="4"/>
    </row>
    <row r="521" spans="1:20">
      <c r="A521" t="s">
        <v>4471</v>
      </c>
      <c r="B521" t="s">
        <v>4472</v>
      </c>
      <c r="C521" t="s">
        <v>14005</v>
      </c>
      <c r="D521" t="s">
        <v>14034</v>
      </c>
      <c r="E521" t="s">
        <v>14035</v>
      </c>
      <c r="F521" t="s">
        <v>14062</v>
      </c>
      <c r="G521" t="s">
        <v>14063</v>
      </c>
      <c r="H521" s="11">
        <v>1899</v>
      </c>
      <c r="I521" s="1">
        <v>0.9</v>
      </c>
      <c r="J521" s="1" t="str">
        <f t="shared" si="35"/>
        <v>Yes</v>
      </c>
      <c r="K521" s="1" t="str">
        <f t="shared" si="33"/>
        <v>&gt;500</v>
      </c>
      <c r="L521" s="1" t="str">
        <f t="shared" si="34"/>
        <v>81-90%</v>
      </c>
      <c r="M521">
        <v>4</v>
      </c>
      <c r="N521" s="4">
        <v>4740</v>
      </c>
      <c r="O521" s="12">
        <f t="shared" si="32"/>
        <v>9001260</v>
      </c>
      <c r="P521" s="11">
        <v>3599</v>
      </c>
      <c r="Q521" s="11">
        <v>5299</v>
      </c>
      <c r="R521" s="1">
        <v>7.1</v>
      </c>
      <c r="S521">
        <v>10.199999999999999</v>
      </c>
      <c r="T521" s="4"/>
    </row>
    <row r="522" spans="1:20">
      <c r="A522" t="s">
        <v>4481</v>
      </c>
      <c r="B522" t="s">
        <v>4482</v>
      </c>
      <c r="C522" t="s">
        <v>14005</v>
      </c>
      <c r="D522" t="s">
        <v>14034</v>
      </c>
      <c r="E522" t="s">
        <v>14038</v>
      </c>
      <c r="F522" t="s">
        <v>14039</v>
      </c>
      <c r="H522" s="11">
        <v>32999</v>
      </c>
      <c r="I522" s="1">
        <v>0.27</v>
      </c>
      <c r="J522" s="1" t="str">
        <f t="shared" si="35"/>
        <v>No</v>
      </c>
      <c r="K522" s="1" t="str">
        <f t="shared" si="33"/>
        <v>&gt;500</v>
      </c>
      <c r="L522" s="1" t="str">
        <f t="shared" si="34"/>
        <v>21-30%</v>
      </c>
      <c r="M522">
        <v>3.9</v>
      </c>
      <c r="N522" s="4">
        <v>8866</v>
      </c>
      <c r="O522" s="12">
        <f t="shared" si="32"/>
        <v>292569134</v>
      </c>
      <c r="P522" s="11">
        <v>41999</v>
      </c>
      <c r="Q522" s="11">
        <v>50999</v>
      </c>
      <c r="R522" s="1">
        <v>7.53</v>
      </c>
      <c r="S522">
        <v>11.16</v>
      </c>
      <c r="T522" s="4"/>
    </row>
    <row r="523" spans="1:20">
      <c r="A523" t="s">
        <v>4491</v>
      </c>
      <c r="B523" t="s">
        <v>4492</v>
      </c>
      <c r="C523" t="s">
        <v>14005</v>
      </c>
      <c r="D523" t="s">
        <v>14034</v>
      </c>
      <c r="E523" t="s">
        <v>14038</v>
      </c>
      <c r="F523" t="s">
        <v>14039</v>
      </c>
      <c r="H523" s="11">
        <v>39990</v>
      </c>
      <c r="I523" s="1">
        <v>0.25</v>
      </c>
      <c r="J523" s="1" t="str">
        <f t="shared" si="35"/>
        <v>No</v>
      </c>
      <c r="K523" s="1" t="str">
        <f t="shared" si="33"/>
        <v>&gt;500</v>
      </c>
      <c r="L523" s="1" t="str">
        <f t="shared" si="34"/>
        <v>21-30%</v>
      </c>
      <c r="M523">
        <v>4.3</v>
      </c>
      <c r="N523" s="4">
        <v>8399</v>
      </c>
      <c r="O523" s="12">
        <f t="shared" si="32"/>
        <v>335876010</v>
      </c>
      <c r="P523" s="11">
        <v>49990</v>
      </c>
      <c r="Q523" s="11">
        <v>59990</v>
      </c>
      <c r="R523" s="1">
        <v>8.35</v>
      </c>
      <c r="S523">
        <v>12.4</v>
      </c>
      <c r="T523" s="4"/>
    </row>
    <row r="524" spans="1:20">
      <c r="A524" t="s">
        <v>4501</v>
      </c>
      <c r="B524" t="s">
        <v>4502</v>
      </c>
      <c r="C524" t="s">
        <v>14005</v>
      </c>
      <c r="D524" t="s">
        <v>14032</v>
      </c>
      <c r="E524" t="s">
        <v>14033</v>
      </c>
      <c r="H524" s="11">
        <v>1999</v>
      </c>
      <c r="I524" s="1">
        <v>0.86</v>
      </c>
      <c r="J524" s="1" t="str">
        <f t="shared" si="35"/>
        <v>Yes</v>
      </c>
      <c r="K524" s="1" t="str">
        <f t="shared" si="33"/>
        <v>&gt;500</v>
      </c>
      <c r="L524" s="1" t="str">
        <f t="shared" si="34"/>
        <v>81-90%</v>
      </c>
      <c r="M524">
        <v>2.8</v>
      </c>
      <c r="N524" s="4">
        <v>87</v>
      </c>
      <c r="O524" s="12">
        <f t="shared" si="32"/>
        <v>173913</v>
      </c>
      <c r="P524" s="11">
        <v>3717</v>
      </c>
      <c r="Q524" s="11">
        <v>5435</v>
      </c>
      <c r="R524" s="1">
        <v>4.74</v>
      </c>
      <c r="S524">
        <v>6.68</v>
      </c>
      <c r="T524" s="4"/>
    </row>
    <row r="525" spans="1:20">
      <c r="A525" t="s">
        <v>4511</v>
      </c>
      <c r="B525" t="s">
        <v>4512</v>
      </c>
      <c r="C525" t="s">
        <v>14005</v>
      </c>
      <c r="D525" t="s">
        <v>14034</v>
      </c>
      <c r="E525" t="s">
        <v>14038</v>
      </c>
      <c r="F525" t="s">
        <v>14039</v>
      </c>
      <c r="H525" s="11">
        <v>11999</v>
      </c>
      <c r="I525" s="1">
        <v>0.33</v>
      </c>
      <c r="J525" s="1" t="str">
        <f t="shared" si="35"/>
        <v>No</v>
      </c>
      <c r="K525" s="1" t="str">
        <f t="shared" si="33"/>
        <v>&gt;500</v>
      </c>
      <c r="L525" s="1" t="str">
        <f t="shared" si="34"/>
        <v>31-40%</v>
      </c>
      <c r="M525">
        <v>3.8</v>
      </c>
      <c r="N525" s="4">
        <v>125</v>
      </c>
      <c r="O525" s="12">
        <f t="shared" si="32"/>
        <v>1499875</v>
      </c>
      <c r="P525" s="11">
        <v>16000</v>
      </c>
      <c r="Q525" s="11">
        <v>20001</v>
      </c>
      <c r="R525" s="1">
        <v>7.27</v>
      </c>
      <c r="S525">
        <v>10.74</v>
      </c>
      <c r="T525" s="4"/>
    </row>
    <row r="526" spans="1:20">
      <c r="A526" t="s">
        <v>4521</v>
      </c>
      <c r="B526" t="s">
        <v>4522</v>
      </c>
      <c r="C526" t="s">
        <v>14005</v>
      </c>
      <c r="D526" t="s">
        <v>14032</v>
      </c>
      <c r="E526" t="s">
        <v>14033</v>
      </c>
      <c r="H526" s="11">
        <v>999</v>
      </c>
      <c r="I526" s="1">
        <v>0.75</v>
      </c>
      <c r="J526" s="1" t="str">
        <f t="shared" si="35"/>
        <v>Yes</v>
      </c>
      <c r="K526" s="1" t="str">
        <f t="shared" si="33"/>
        <v>200-500</v>
      </c>
      <c r="L526" s="1" t="str">
        <f t="shared" si="34"/>
        <v>71-80%</v>
      </c>
      <c r="M526">
        <v>4.5</v>
      </c>
      <c r="N526" s="4">
        <v>38</v>
      </c>
      <c r="O526" s="12">
        <f t="shared" si="32"/>
        <v>37962</v>
      </c>
      <c r="P526" s="11">
        <v>-119.625</v>
      </c>
      <c r="Q526" s="11">
        <v>-292.8</v>
      </c>
      <c r="R526" s="1">
        <v>-465.97500000000002</v>
      </c>
      <c r="S526">
        <v>-639.15</v>
      </c>
      <c r="T526" s="4"/>
    </row>
    <row r="527" spans="1:20">
      <c r="A527" t="s">
        <v>4531</v>
      </c>
      <c r="B527" t="s">
        <v>4532</v>
      </c>
      <c r="C527" t="s">
        <v>14005</v>
      </c>
      <c r="D527" t="s">
        <v>14034</v>
      </c>
      <c r="E527" t="s">
        <v>14035</v>
      </c>
      <c r="F527" t="s">
        <v>14058</v>
      </c>
      <c r="G527" t="s">
        <v>14059</v>
      </c>
      <c r="H527" s="11">
        <v>599</v>
      </c>
      <c r="I527" s="1">
        <v>0.5</v>
      </c>
      <c r="J527" s="1" t="str">
        <f t="shared" si="35"/>
        <v>No</v>
      </c>
      <c r="K527" s="1" t="str">
        <f t="shared" si="33"/>
        <v>200-500</v>
      </c>
      <c r="L527" s="1" t="str">
        <f t="shared" si="34"/>
        <v>41-50%</v>
      </c>
      <c r="M527">
        <v>4.3</v>
      </c>
      <c r="N527" s="4">
        <v>4674</v>
      </c>
      <c r="O527" s="12">
        <f t="shared" si="32"/>
        <v>2799726</v>
      </c>
      <c r="P527" s="11">
        <v>-144.94999999999999</v>
      </c>
      <c r="Q527" s="11">
        <v>-293.20999999999998</v>
      </c>
      <c r="R527" s="1">
        <v>-441.47</v>
      </c>
      <c r="S527">
        <v>-589.73</v>
      </c>
      <c r="T527" s="4"/>
    </row>
    <row r="528" spans="1:20">
      <c r="A528" t="s">
        <v>4541</v>
      </c>
      <c r="B528" t="s">
        <v>4542</v>
      </c>
      <c r="C528" t="s">
        <v>14005</v>
      </c>
      <c r="D528" t="s">
        <v>14032</v>
      </c>
      <c r="E528" t="s">
        <v>14033</v>
      </c>
      <c r="H528" s="11">
        <v>1899</v>
      </c>
      <c r="I528" s="1">
        <v>0.74</v>
      </c>
      <c r="J528" s="1" t="str">
        <f t="shared" si="35"/>
        <v>Yes</v>
      </c>
      <c r="K528" s="1" t="str">
        <f t="shared" si="33"/>
        <v>&gt;500</v>
      </c>
      <c r="L528" s="1" t="str">
        <f t="shared" si="34"/>
        <v>71-80%</v>
      </c>
      <c r="M528">
        <v>4.0999999999999996</v>
      </c>
      <c r="N528" s="4">
        <v>412</v>
      </c>
      <c r="O528" s="12">
        <f t="shared" si="32"/>
        <v>782388</v>
      </c>
      <c r="P528" s="11">
        <v>3299</v>
      </c>
      <c r="Q528" s="11">
        <v>4699</v>
      </c>
      <c r="R528" s="1">
        <v>7.46</v>
      </c>
      <c r="S528">
        <v>10.82</v>
      </c>
      <c r="T528" s="4"/>
    </row>
    <row r="529" spans="1:20">
      <c r="A529" t="s">
        <v>4551</v>
      </c>
      <c r="B529" t="s">
        <v>4552</v>
      </c>
      <c r="C529" t="s">
        <v>14005</v>
      </c>
      <c r="D529" t="s">
        <v>14032</v>
      </c>
      <c r="E529" t="s">
        <v>14033</v>
      </c>
      <c r="H529" s="11">
        <v>3499</v>
      </c>
      <c r="I529" s="1">
        <v>0.74</v>
      </c>
      <c r="J529" s="1" t="str">
        <f t="shared" si="35"/>
        <v>Yes</v>
      </c>
      <c r="K529" s="1" t="str">
        <f t="shared" si="33"/>
        <v>&gt;500</v>
      </c>
      <c r="L529" s="1" t="str">
        <f t="shared" si="34"/>
        <v>71-80%</v>
      </c>
      <c r="M529">
        <v>3</v>
      </c>
      <c r="N529" s="4">
        <v>681</v>
      </c>
      <c r="O529" s="12">
        <f t="shared" si="32"/>
        <v>2382819</v>
      </c>
      <c r="P529" s="11">
        <v>6099</v>
      </c>
      <c r="Q529" s="11">
        <v>8699</v>
      </c>
      <c r="R529" s="1">
        <v>5.26</v>
      </c>
      <c r="S529">
        <v>7.52</v>
      </c>
      <c r="T529" s="4"/>
    </row>
    <row r="530" spans="1:20">
      <c r="A530" t="s">
        <v>4561</v>
      </c>
      <c r="B530" t="s">
        <v>4562</v>
      </c>
      <c r="C530" t="s">
        <v>14005</v>
      </c>
      <c r="D530" t="s">
        <v>14034</v>
      </c>
      <c r="E530" t="s">
        <v>14035</v>
      </c>
      <c r="F530" t="s">
        <v>14036</v>
      </c>
      <c r="G530" t="s">
        <v>14037</v>
      </c>
      <c r="H530" s="11">
        <v>3499</v>
      </c>
      <c r="I530" s="1">
        <v>0.54</v>
      </c>
      <c r="J530" s="1" t="str">
        <f t="shared" si="35"/>
        <v>Yes</v>
      </c>
      <c r="K530" s="1" t="str">
        <f t="shared" si="33"/>
        <v>&gt;500</v>
      </c>
      <c r="L530" s="1" t="str">
        <f t="shared" si="34"/>
        <v>51-60%</v>
      </c>
      <c r="M530">
        <v>4</v>
      </c>
      <c r="N530" s="4">
        <v>36384</v>
      </c>
      <c r="O530" s="12">
        <f t="shared" si="32"/>
        <v>127307616</v>
      </c>
      <c r="P530" s="11">
        <v>5399</v>
      </c>
      <c r="Q530" s="11">
        <v>7299</v>
      </c>
      <c r="R530" s="1">
        <v>7.46</v>
      </c>
      <c r="S530">
        <v>10.92</v>
      </c>
      <c r="T530" s="4"/>
    </row>
    <row r="531" spans="1:20">
      <c r="A531" t="s">
        <v>4571</v>
      </c>
      <c r="B531" t="s">
        <v>4572</v>
      </c>
      <c r="C531" t="s">
        <v>14005</v>
      </c>
      <c r="D531" t="s">
        <v>14043</v>
      </c>
      <c r="E531" t="s">
        <v>14021</v>
      </c>
      <c r="H531" s="11">
        <v>999</v>
      </c>
      <c r="I531" s="1">
        <v>0.88</v>
      </c>
      <c r="J531" s="1" t="str">
        <f t="shared" si="35"/>
        <v>Yes</v>
      </c>
      <c r="K531" s="1" t="str">
        <f t="shared" si="33"/>
        <v>200-500</v>
      </c>
      <c r="L531" s="1" t="str">
        <f t="shared" si="34"/>
        <v>81-90%</v>
      </c>
      <c r="M531">
        <v>3.9</v>
      </c>
      <c r="N531" s="4">
        <v>6491</v>
      </c>
      <c r="O531" s="12">
        <f t="shared" si="32"/>
        <v>6484509</v>
      </c>
      <c r="P531" s="11">
        <v>-55.659999999999798</v>
      </c>
      <c r="Q531" s="11">
        <v>-190.30199999999999</v>
      </c>
      <c r="R531" s="1">
        <v>-324.94400000000098</v>
      </c>
      <c r="S531">
        <v>-459.58600000000098</v>
      </c>
      <c r="T531" s="4"/>
    </row>
    <row r="532" spans="1:20">
      <c r="A532" t="s">
        <v>4582</v>
      </c>
      <c r="B532" t="s">
        <v>4583</v>
      </c>
      <c r="C532" t="s">
        <v>14005</v>
      </c>
      <c r="D532" t="s">
        <v>14032</v>
      </c>
      <c r="E532" t="s">
        <v>14033</v>
      </c>
      <c r="H532" s="11">
        <v>6999</v>
      </c>
      <c r="I532" s="1">
        <v>0.43</v>
      </c>
      <c r="J532" s="1" t="str">
        <f t="shared" si="35"/>
        <v>No</v>
      </c>
      <c r="K532" s="1" t="str">
        <f t="shared" si="33"/>
        <v>&gt;500</v>
      </c>
      <c r="L532" s="1" t="str">
        <f t="shared" si="34"/>
        <v>41-50%</v>
      </c>
      <c r="M532">
        <v>4.0999999999999996</v>
      </c>
      <c r="N532" s="4">
        <v>10229</v>
      </c>
      <c r="O532" s="12">
        <f t="shared" si="32"/>
        <v>71592771</v>
      </c>
      <c r="P532" s="11">
        <v>9999</v>
      </c>
      <c r="Q532" s="11">
        <v>12999</v>
      </c>
      <c r="R532" s="1">
        <v>7.77</v>
      </c>
      <c r="S532">
        <v>11.44</v>
      </c>
      <c r="T532" s="4"/>
    </row>
    <row r="533" spans="1:20">
      <c r="A533" t="s">
        <v>4592</v>
      </c>
      <c r="B533" t="s">
        <v>4165</v>
      </c>
      <c r="C533" t="s">
        <v>14005</v>
      </c>
      <c r="D533" t="s">
        <v>14034</v>
      </c>
      <c r="E533" t="s">
        <v>14038</v>
      </c>
      <c r="F533" t="s">
        <v>14039</v>
      </c>
      <c r="H533" s="11">
        <v>18999</v>
      </c>
      <c r="I533" s="1">
        <v>0.32</v>
      </c>
      <c r="J533" s="1" t="str">
        <f t="shared" si="35"/>
        <v>No</v>
      </c>
      <c r="K533" s="1" t="str">
        <f t="shared" si="33"/>
        <v>&gt;500</v>
      </c>
      <c r="L533" s="1" t="str">
        <f t="shared" si="34"/>
        <v>31-40%</v>
      </c>
      <c r="M533">
        <v>4.0999999999999996</v>
      </c>
      <c r="N533" s="4">
        <v>50772</v>
      </c>
      <c r="O533" s="12">
        <f t="shared" si="32"/>
        <v>964617228</v>
      </c>
      <c r="P533" s="11">
        <v>24999</v>
      </c>
      <c r="Q533" s="11">
        <v>30999</v>
      </c>
      <c r="R533" s="1">
        <v>7.88</v>
      </c>
      <c r="S533">
        <v>11.66</v>
      </c>
      <c r="T533" s="4"/>
    </row>
    <row r="534" spans="1:20">
      <c r="A534" t="s">
        <v>4594</v>
      </c>
      <c r="B534" t="s">
        <v>4595</v>
      </c>
      <c r="C534" t="s">
        <v>14005</v>
      </c>
      <c r="D534" t="s">
        <v>14034</v>
      </c>
      <c r="E534" t="s">
        <v>14035</v>
      </c>
      <c r="F534" t="s">
        <v>14062</v>
      </c>
      <c r="G534" t="s">
        <v>14063</v>
      </c>
      <c r="H534" s="11">
        <v>2599</v>
      </c>
      <c r="I534" s="1">
        <v>0.38</v>
      </c>
      <c r="J534" s="1" t="str">
        <f t="shared" si="35"/>
        <v>No</v>
      </c>
      <c r="K534" s="1" t="str">
        <f t="shared" si="33"/>
        <v>&gt;500</v>
      </c>
      <c r="L534" s="1" t="str">
        <f t="shared" si="34"/>
        <v>31-40%</v>
      </c>
      <c r="M534">
        <v>4.3</v>
      </c>
      <c r="N534" s="4">
        <v>1801</v>
      </c>
      <c r="O534" s="12">
        <f t="shared" si="32"/>
        <v>4680799</v>
      </c>
      <c r="P534" s="11">
        <v>3599</v>
      </c>
      <c r="Q534" s="11">
        <v>4599</v>
      </c>
      <c r="R534" s="1">
        <v>8.2200000000000006</v>
      </c>
      <c r="S534">
        <v>12.14</v>
      </c>
      <c r="T534" s="4"/>
    </row>
    <row r="535" spans="1:20">
      <c r="A535" t="s">
        <v>4604</v>
      </c>
      <c r="B535" t="s">
        <v>4605</v>
      </c>
      <c r="C535" t="s">
        <v>14005</v>
      </c>
      <c r="D535" t="s">
        <v>14034</v>
      </c>
      <c r="E535" t="s">
        <v>14035</v>
      </c>
      <c r="F535" t="s">
        <v>14036</v>
      </c>
      <c r="G535" t="s">
        <v>14049</v>
      </c>
      <c r="H535" s="11">
        <v>1199</v>
      </c>
      <c r="I535" s="1">
        <v>0.42</v>
      </c>
      <c r="J535" s="1" t="str">
        <f t="shared" si="35"/>
        <v>No</v>
      </c>
      <c r="K535" s="1" t="str">
        <f t="shared" si="33"/>
        <v>&gt;500</v>
      </c>
      <c r="L535" s="1" t="str">
        <f t="shared" si="34"/>
        <v>41-50%</v>
      </c>
      <c r="M535">
        <v>4</v>
      </c>
      <c r="N535" s="4">
        <v>14404</v>
      </c>
      <c r="O535" s="12">
        <f t="shared" si="32"/>
        <v>17270396</v>
      </c>
      <c r="P535" s="11">
        <v>1699</v>
      </c>
      <c r="Q535" s="11">
        <v>2199</v>
      </c>
      <c r="R535" s="1">
        <v>7.58</v>
      </c>
      <c r="S535">
        <v>11.16</v>
      </c>
      <c r="T535" s="4"/>
    </row>
    <row r="536" spans="1:20">
      <c r="A536" t="s">
        <v>4609</v>
      </c>
      <c r="B536" t="s">
        <v>4610</v>
      </c>
      <c r="C536" t="s">
        <v>14005</v>
      </c>
      <c r="D536" t="s">
        <v>14034</v>
      </c>
      <c r="E536" t="s">
        <v>14035</v>
      </c>
      <c r="F536" t="s">
        <v>14057</v>
      </c>
      <c r="G536" t="s">
        <v>14068</v>
      </c>
      <c r="H536" s="11">
        <v>999</v>
      </c>
      <c r="I536" s="1">
        <v>0.9</v>
      </c>
      <c r="J536" s="1" t="str">
        <f t="shared" si="35"/>
        <v>Yes</v>
      </c>
      <c r="K536" s="1" t="str">
        <f t="shared" si="33"/>
        <v>200-500</v>
      </c>
      <c r="L536" s="1" t="str">
        <f t="shared" si="34"/>
        <v>81-90%</v>
      </c>
      <c r="M536">
        <v>4.4000000000000004</v>
      </c>
      <c r="N536" s="4">
        <v>305</v>
      </c>
      <c r="O536" s="12">
        <f t="shared" si="32"/>
        <v>304695</v>
      </c>
      <c r="P536" s="11">
        <v>-44.649999999999899</v>
      </c>
      <c r="Q536" s="11">
        <v>-172.84</v>
      </c>
      <c r="R536" s="1">
        <v>-301.02999999999997</v>
      </c>
      <c r="S536">
        <v>-429.22</v>
      </c>
      <c r="T536" s="4"/>
    </row>
    <row r="537" spans="1:20">
      <c r="A537" t="s">
        <v>4620</v>
      </c>
      <c r="B537" t="s">
        <v>4621</v>
      </c>
      <c r="C537" t="s">
        <v>14005</v>
      </c>
      <c r="D537" t="s">
        <v>14034</v>
      </c>
      <c r="E537" t="s">
        <v>14038</v>
      </c>
      <c r="F537" t="s">
        <v>14039</v>
      </c>
      <c r="H537" s="11">
        <v>9999</v>
      </c>
      <c r="I537" s="1">
        <v>0.21</v>
      </c>
      <c r="J537" s="1" t="str">
        <f t="shared" si="35"/>
        <v>No</v>
      </c>
      <c r="K537" s="1" t="str">
        <f t="shared" si="33"/>
        <v>&gt;500</v>
      </c>
      <c r="L537" s="1" t="str">
        <f t="shared" si="34"/>
        <v>21-30%</v>
      </c>
      <c r="M537">
        <v>4.3</v>
      </c>
      <c r="N537" s="4">
        <v>1376</v>
      </c>
      <c r="O537" s="12">
        <f t="shared" si="32"/>
        <v>13758624</v>
      </c>
      <c r="P537" s="11">
        <v>12083</v>
      </c>
      <c r="Q537" s="11">
        <v>14167</v>
      </c>
      <c r="R537" s="1">
        <v>8.39</v>
      </c>
      <c r="S537">
        <v>12.48</v>
      </c>
      <c r="T537" s="4"/>
    </row>
    <row r="538" spans="1:20">
      <c r="A538" t="s">
        <v>4630</v>
      </c>
      <c r="B538" t="s">
        <v>4631</v>
      </c>
      <c r="C538" t="s">
        <v>14005</v>
      </c>
      <c r="D538" t="s">
        <v>14032</v>
      </c>
      <c r="E538" t="s">
        <v>14033</v>
      </c>
      <c r="H538" s="11">
        <v>7999</v>
      </c>
      <c r="I538" s="1">
        <v>0.81</v>
      </c>
      <c r="J538" s="1" t="str">
        <f t="shared" si="35"/>
        <v>Yes</v>
      </c>
      <c r="K538" s="1" t="str">
        <f t="shared" si="33"/>
        <v>&gt;500</v>
      </c>
      <c r="L538" s="1" t="str">
        <f t="shared" si="34"/>
        <v>81-90%</v>
      </c>
      <c r="M538">
        <v>4.2</v>
      </c>
      <c r="N538" s="4">
        <v>22638</v>
      </c>
      <c r="O538" s="12">
        <f t="shared" si="32"/>
        <v>181081362</v>
      </c>
      <c r="P538" s="11">
        <v>14499</v>
      </c>
      <c r="Q538" s="11">
        <v>20999</v>
      </c>
      <c r="R538" s="1">
        <v>7.59</v>
      </c>
      <c r="S538">
        <v>10.98</v>
      </c>
      <c r="T538" s="4"/>
    </row>
    <row r="539" spans="1:20">
      <c r="A539" t="s">
        <v>4635</v>
      </c>
      <c r="B539" t="s">
        <v>4636</v>
      </c>
      <c r="C539" t="s">
        <v>14005</v>
      </c>
      <c r="D539" t="s">
        <v>14034</v>
      </c>
      <c r="E539" t="s">
        <v>14038</v>
      </c>
      <c r="F539" t="s">
        <v>14042</v>
      </c>
      <c r="H539" s="11">
        <v>1249</v>
      </c>
      <c r="I539" s="1">
        <v>0.16</v>
      </c>
      <c r="J539" s="1" t="str">
        <f t="shared" si="35"/>
        <v>No</v>
      </c>
      <c r="K539" s="1" t="str">
        <f t="shared" si="33"/>
        <v>&gt;500</v>
      </c>
      <c r="L539" s="1" t="str">
        <f t="shared" si="34"/>
        <v>11-20%</v>
      </c>
      <c r="M539">
        <v>3.8</v>
      </c>
      <c r="N539" s="4">
        <v>2352</v>
      </c>
      <c r="O539" s="12">
        <f t="shared" si="32"/>
        <v>2937648</v>
      </c>
      <c r="P539" s="11">
        <v>1443</v>
      </c>
      <c r="Q539" s="11">
        <v>1637</v>
      </c>
      <c r="R539" s="1">
        <v>7.44</v>
      </c>
      <c r="S539">
        <v>11.08</v>
      </c>
      <c r="T539" s="4"/>
    </row>
    <row r="540" spans="1:20">
      <c r="A540" t="s">
        <v>4645</v>
      </c>
      <c r="B540" t="s">
        <v>4646</v>
      </c>
      <c r="C540" t="s">
        <v>14005</v>
      </c>
      <c r="D540" t="s">
        <v>14034</v>
      </c>
      <c r="E540" t="s">
        <v>14035</v>
      </c>
      <c r="F540" t="s">
        <v>14058</v>
      </c>
      <c r="G540" t="s">
        <v>14059</v>
      </c>
      <c r="H540" s="11">
        <v>599</v>
      </c>
      <c r="I540" s="1">
        <v>0.75</v>
      </c>
      <c r="J540" s="1" t="str">
        <f t="shared" si="35"/>
        <v>Yes</v>
      </c>
      <c r="K540" s="1" t="str">
        <f t="shared" si="33"/>
        <v>200-500</v>
      </c>
      <c r="L540" s="1" t="str">
        <f t="shared" si="34"/>
        <v>71-80%</v>
      </c>
      <c r="M540">
        <v>4.3</v>
      </c>
      <c r="N540" s="4">
        <v>714</v>
      </c>
      <c r="O540" s="12">
        <f t="shared" si="32"/>
        <v>427686</v>
      </c>
      <c r="P540" s="11">
        <v>-70.325000000000003</v>
      </c>
      <c r="Q540" s="11">
        <v>-173.86</v>
      </c>
      <c r="R540" s="1">
        <v>-277.39499999999998</v>
      </c>
      <c r="S540">
        <v>-380.93</v>
      </c>
      <c r="T540" s="4"/>
    </row>
    <row r="541" spans="1:20">
      <c r="A541" t="s">
        <v>4657</v>
      </c>
      <c r="B541" t="s">
        <v>4658</v>
      </c>
      <c r="C541" t="s">
        <v>14005</v>
      </c>
      <c r="D541" t="s">
        <v>14034</v>
      </c>
      <c r="E541" t="s">
        <v>14035</v>
      </c>
      <c r="F541" t="s">
        <v>14062</v>
      </c>
      <c r="G541" t="s">
        <v>14063</v>
      </c>
      <c r="H541" s="11">
        <v>1799</v>
      </c>
      <c r="I541" s="1">
        <v>0.74</v>
      </c>
      <c r="J541" s="1" t="str">
        <f t="shared" si="35"/>
        <v>Yes</v>
      </c>
      <c r="K541" s="1" t="str">
        <f t="shared" si="33"/>
        <v>&gt;500</v>
      </c>
      <c r="L541" s="1" t="str">
        <f t="shared" si="34"/>
        <v>71-80%</v>
      </c>
      <c r="M541">
        <v>4.3</v>
      </c>
      <c r="N541" s="4">
        <v>1454</v>
      </c>
      <c r="O541" s="12">
        <f t="shared" si="32"/>
        <v>2615746</v>
      </c>
      <c r="P541" s="11">
        <v>3124</v>
      </c>
      <c r="Q541" s="11">
        <v>4449</v>
      </c>
      <c r="R541" s="1">
        <v>7.86</v>
      </c>
      <c r="S541">
        <v>11.42</v>
      </c>
      <c r="T541" s="4"/>
    </row>
    <row r="542" spans="1:20">
      <c r="A542" t="s">
        <v>4668</v>
      </c>
      <c r="B542" t="s">
        <v>4669</v>
      </c>
      <c r="C542" t="s">
        <v>14005</v>
      </c>
      <c r="D542" t="s">
        <v>14034</v>
      </c>
      <c r="E542" t="s">
        <v>14035</v>
      </c>
      <c r="F542" t="s">
        <v>14036</v>
      </c>
      <c r="G542" t="s">
        <v>14049</v>
      </c>
      <c r="H542" s="11">
        <v>599</v>
      </c>
      <c r="I542" s="1">
        <v>0.6</v>
      </c>
      <c r="J542" s="1" t="str">
        <f t="shared" si="35"/>
        <v>Yes</v>
      </c>
      <c r="K542" s="1" t="str">
        <f t="shared" si="33"/>
        <v>200-500</v>
      </c>
      <c r="L542" s="1" t="str">
        <f t="shared" si="34"/>
        <v>51-60%</v>
      </c>
      <c r="M542">
        <v>3.9</v>
      </c>
      <c r="N542" s="4">
        <v>2147</v>
      </c>
      <c r="O542" s="12">
        <f t="shared" si="32"/>
        <v>1286053</v>
      </c>
      <c r="P542" s="11">
        <v>-115.3</v>
      </c>
      <c r="Q542" s="11">
        <v>-245.67</v>
      </c>
      <c r="R542" s="1">
        <v>-376.04</v>
      </c>
      <c r="S542">
        <v>-506.41</v>
      </c>
      <c r="T542" s="4"/>
    </row>
    <row r="543" spans="1:20">
      <c r="A543" t="s">
        <v>4673</v>
      </c>
      <c r="B543" t="s">
        <v>4674</v>
      </c>
      <c r="C543" t="s">
        <v>14005</v>
      </c>
      <c r="D543" t="s">
        <v>14034</v>
      </c>
      <c r="E543" t="s">
        <v>14038</v>
      </c>
      <c r="F543" t="s">
        <v>14039</v>
      </c>
      <c r="H543" s="11">
        <v>9499</v>
      </c>
      <c r="I543" s="1">
        <v>0.21</v>
      </c>
      <c r="J543" s="1" t="str">
        <f t="shared" si="35"/>
        <v>No</v>
      </c>
      <c r="K543" s="1" t="str">
        <f t="shared" si="33"/>
        <v>&gt;500</v>
      </c>
      <c r="L543" s="1" t="str">
        <f t="shared" si="34"/>
        <v>21-30%</v>
      </c>
      <c r="M543">
        <v>4.0999999999999996</v>
      </c>
      <c r="N543" s="4">
        <v>313832</v>
      </c>
      <c r="O543" s="12">
        <f t="shared" si="32"/>
        <v>2981090168</v>
      </c>
      <c r="P543" s="11">
        <v>11499</v>
      </c>
      <c r="Q543" s="11">
        <v>13499</v>
      </c>
      <c r="R543" s="1">
        <v>7.99</v>
      </c>
      <c r="S543">
        <v>11.88</v>
      </c>
      <c r="T543" s="4"/>
    </row>
    <row r="544" spans="1:20">
      <c r="A544" t="s">
        <v>4677</v>
      </c>
      <c r="B544" t="s">
        <v>4678</v>
      </c>
      <c r="C544" t="s">
        <v>14005</v>
      </c>
      <c r="D544" t="s">
        <v>14032</v>
      </c>
      <c r="E544" t="s">
        <v>14033</v>
      </c>
      <c r="H544" s="11">
        <v>999</v>
      </c>
      <c r="I544" s="1">
        <v>0.73</v>
      </c>
      <c r="J544" s="1" t="str">
        <f t="shared" si="35"/>
        <v>Yes</v>
      </c>
      <c r="K544" s="1" t="str">
        <f t="shared" si="33"/>
        <v>200-500</v>
      </c>
      <c r="L544" s="1" t="str">
        <f t="shared" si="34"/>
        <v>71-80%</v>
      </c>
      <c r="M544">
        <v>3.7</v>
      </c>
      <c r="N544" s="4">
        <v>465</v>
      </c>
      <c r="O544" s="12">
        <f t="shared" si="32"/>
        <v>464535</v>
      </c>
      <c r="P544" s="11">
        <v>-128.435</v>
      </c>
      <c r="Q544" s="11">
        <v>-306.65199999999999</v>
      </c>
      <c r="R544" s="1">
        <v>-484.86900000000003</v>
      </c>
      <c r="S544">
        <v>-663.08600000000001</v>
      </c>
      <c r="T544" s="4"/>
    </row>
    <row r="545" spans="1:20">
      <c r="A545" t="s">
        <v>4687</v>
      </c>
      <c r="B545" t="s">
        <v>4688</v>
      </c>
      <c r="C545" t="s">
        <v>14005</v>
      </c>
      <c r="D545" t="s">
        <v>14034</v>
      </c>
      <c r="E545" t="s">
        <v>14038</v>
      </c>
      <c r="F545" t="s">
        <v>14039</v>
      </c>
      <c r="H545" s="11">
        <v>74999</v>
      </c>
      <c r="I545" s="1">
        <v>0.49</v>
      </c>
      <c r="J545" s="1" t="str">
        <f t="shared" si="35"/>
        <v>No</v>
      </c>
      <c r="K545" s="1" t="str">
        <f t="shared" si="33"/>
        <v>&gt;500</v>
      </c>
      <c r="L545" s="1" t="str">
        <f t="shared" si="34"/>
        <v>41-50%</v>
      </c>
      <c r="M545">
        <v>4.2</v>
      </c>
      <c r="N545" s="4">
        <v>27790</v>
      </c>
      <c r="O545" s="12">
        <f t="shared" si="32"/>
        <v>2084222210</v>
      </c>
      <c r="P545" s="11">
        <v>112008</v>
      </c>
      <c r="Q545" s="11">
        <v>149017</v>
      </c>
      <c r="R545" s="1">
        <v>7.91</v>
      </c>
      <c r="S545">
        <v>11.62</v>
      </c>
      <c r="T545" s="4"/>
    </row>
    <row r="546" spans="1:20">
      <c r="A546" t="s">
        <v>4701</v>
      </c>
      <c r="B546" t="s">
        <v>4702</v>
      </c>
      <c r="C546" t="s">
        <v>14005</v>
      </c>
      <c r="D546" t="s">
        <v>14034</v>
      </c>
      <c r="E546" t="s">
        <v>14035</v>
      </c>
      <c r="F546" t="s">
        <v>14052</v>
      </c>
      <c r="G546" t="s">
        <v>14054</v>
      </c>
      <c r="H546" s="11">
        <v>3999</v>
      </c>
      <c r="I546" s="1">
        <v>0.55000000000000004</v>
      </c>
      <c r="J546" s="1" t="str">
        <f t="shared" si="35"/>
        <v>Yes</v>
      </c>
      <c r="K546" s="1" t="str">
        <f t="shared" si="33"/>
        <v>&gt;500</v>
      </c>
      <c r="L546" s="1" t="str">
        <f t="shared" si="34"/>
        <v>51-60%</v>
      </c>
      <c r="M546">
        <v>4.5999999999999996</v>
      </c>
      <c r="N546" s="4">
        <v>245</v>
      </c>
      <c r="O546" s="12">
        <f t="shared" si="32"/>
        <v>979755</v>
      </c>
      <c r="P546" s="11">
        <v>6199</v>
      </c>
      <c r="Q546" s="11">
        <v>8399</v>
      </c>
      <c r="R546" s="1">
        <v>8.65</v>
      </c>
      <c r="S546">
        <v>12.7</v>
      </c>
      <c r="T546" s="4"/>
    </row>
    <row r="547" spans="1:20">
      <c r="A547" t="s">
        <v>4711</v>
      </c>
      <c r="B547" t="s">
        <v>4712</v>
      </c>
      <c r="C547" t="s">
        <v>14005</v>
      </c>
      <c r="D547" t="s">
        <v>14034</v>
      </c>
      <c r="E547" t="s">
        <v>14038</v>
      </c>
      <c r="F547" t="s">
        <v>14039</v>
      </c>
      <c r="H547" s="11">
        <v>11999</v>
      </c>
      <c r="I547" s="1">
        <v>0.28999999999999998</v>
      </c>
      <c r="J547" s="1" t="str">
        <f t="shared" si="35"/>
        <v>No</v>
      </c>
      <c r="K547" s="1" t="str">
        <f t="shared" si="33"/>
        <v>&gt;500</v>
      </c>
      <c r="L547" s="1" t="str">
        <f t="shared" si="34"/>
        <v>21-30%</v>
      </c>
      <c r="M547">
        <v>3.9</v>
      </c>
      <c r="N547" s="4">
        <v>276</v>
      </c>
      <c r="O547" s="12">
        <f t="shared" si="32"/>
        <v>3311724</v>
      </c>
      <c r="P547" s="11">
        <v>15499</v>
      </c>
      <c r="Q547" s="11">
        <v>18999</v>
      </c>
      <c r="R547" s="1">
        <v>7.51</v>
      </c>
      <c r="S547">
        <v>11.12</v>
      </c>
      <c r="T547" s="4"/>
    </row>
    <row r="548" spans="1:20">
      <c r="A548" t="s">
        <v>4721</v>
      </c>
      <c r="B548" t="s">
        <v>4722</v>
      </c>
      <c r="C548" t="s">
        <v>14005</v>
      </c>
      <c r="D548" t="s">
        <v>14032</v>
      </c>
      <c r="E548" t="s">
        <v>14033</v>
      </c>
      <c r="H548" s="11">
        <v>3999</v>
      </c>
      <c r="I548" s="1">
        <v>0.5</v>
      </c>
      <c r="J548" s="1" t="str">
        <f t="shared" si="35"/>
        <v>No</v>
      </c>
      <c r="K548" s="1" t="str">
        <f t="shared" si="33"/>
        <v>&gt;500</v>
      </c>
      <c r="L548" s="1" t="str">
        <f t="shared" si="34"/>
        <v>41-50%</v>
      </c>
      <c r="M548">
        <v>4</v>
      </c>
      <c r="N548" s="4">
        <v>30254</v>
      </c>
      <c r="O548" s="12">
        <f t="shared" si="32"/>
        <v>120985746</v>
      </c>
      <c r="P548" s="11">
        <v>5999</v>
      </c>
      <c r="Q548" s="11">
        <v>7999</v>
      </c>
      <c r="R548" s="1">
        <v>7.5</v>
      </c>
      <c r="S548">
        <v>11</v>
      </c>
      <c r="T548" s="4"/>
    </row>
    <row r="549" spans="1:20">
      <c r="A549" t="s">
        <v>4731</v>
      </c>
      <c r="B549" t="s">
        <v>3281</v>
      </c>
      <c r="C549" t="s">
        <v>14005</v>
      </c>
      <c r="D549" t="s">
        <v>14032</v>
      </c>
      <c r="E549" t="s">
        <v>14033</v>
      </c>
      <c r="H549" s="11">
        <v>17999</v>
      </c>
      <c r="I549" s="1">
        <v>0.78</v>
      </c>
      <c r="J549" s="1" t="str">
        <f t="shared" si="35"/>
        <v>Yes</v>
      </c>
      <c r="K549" s="1" t="str">
        <f t="shared" si="33"/>
        <v>&gt;500</v>
      </c>
      <c r="L549" s="1" t="str">
        <f t="shared" si="34"/>
        <v>71-80%</v>
      </c>
      <c r="M549">
        <v>4.3</v>
      </c>
      <c r="N549" s="4">
        <v>17161</v>
      </c>
      <c r="O549" s="12">
        <f t="shared" si="32"/>
        <v>308880839</v>
      </c>
      <c r="P549" s="11">
        <v>31999</v>
      </c>
      <c r="Q549" s="11">
        <v>45999</v>
      </c>
      <c r="R549" s="1">
        <v>7.82</v>
      </c>
      <c r="S549">
        <v>11.34</v>
      </c>
      <c r="T549" s="4"/>
    </row>
    <row r="550" spans="1:20">
      <c r="A550" t="s">
        <v>4735</v>
      </c>
      <c r="B550" t="s">
        <v>4736</v>
      </c>
      <c r="C550" t="s">
        <v>14005</v>
      </c>
      <c r="D550" t="s">
        <v>14034</v>
      </c>
      <c r="E550" t="s">
        <v>14035</v>
      </c>
      <c r="F550" t="s">
        <v>14036</v>
      </c>
      <c r="G550" t="s">
        <v>14049</v>
      </c>
      <c r="H550" s="11">
        <v>499</v>
      </c>
      <c r="I550" s="1">
        <v>0.56000000000000005</v>
      </c>
      <c r="J550" s="1" t="str">
        <f t="shared" si="35"/>
        <v>Yes</v>
      </c>
      <c r="K550" s="1" t="str">
        <f t="shared" si="33"/>
        <v>200-500</v>
      </c>
      <c r="L550" s="1" t="str">
        <f t="shared" si="34"/>
        <v>51-60%</v>
      </c>
      <c r="M550">
        <v>4.4000000000000004</v>
      </c>
      <c r="N550" s="4">
        <v>14</v>
      </c>
      <c r="O550" s="12">
        <f t="shared" si="32"/>
        <v>6986</v>
      </c>
      <c r="P550" s="11">
        <v>-104.82</v>
      </c>
      <c r="Q550" s="11">
        <v>-219.04400000000001</v>
      </c>
      <c r="R550" s="1">
        <v>-333.26799999999997</v>
      </c>
      <c r="S550">
        <v>-447.49200000000002</v>
      </c>
      <c r="T550" s="4"/>
    </row>
    <row r="551" spans="1:20">
      <c r="A551" t="s">
        <v>4745</v>
      </c>
      <c r="B551" t="s">
        <v>4746</v>
      </c>
      <c r="C551" t="s">
        <v>14005</v>
      </c>
      <c r="D551" t="s">
        <v>14034</v>
      </c>
      <c r="E551" t="s">
        <v>14035</v>
      </c>
      <c r="F551" t="s">
        <v>14052</v>
      </c>
      <c r="G551" t="s">
        <v>14054</v>
      </c>
      <c r="H551" s="11">
        <v>1399</v>
      </c>
      <c r="I551" s="1">
        <v>0.56999999999999995</v>
      </c>
      <c r="J551" s="1" t="str">
        <f t="shared" si="35"/>
        <v>Yes</v>
      </c>
      <c r="K551" s="1" t="str">
        <f t="shared" si="33"/>
        <v>&gt;500</v>
      </c>
      <c r="L551" s="1" t="str">
        <f t="shared" si="34"/>
        <v>51-60%</v>
      </c>
      <c r="M551">
        <v>4.0999999999999996</v>
      </c>
      <c r="N551" s="4">
        <v>14560</v>
      </c>
      <c r="O551" s="12">
        <f t="shared" si="32"/>
        <v>20369440</v>
      </c>
      <c r="P551" s="11">
        <v>2199</v>
      </c>
      <c r="Q551" s="11">
        <v>2999</v>
      </c>
      <c r="R551" s="1">
        <v>7.63</v>
      </c>
      <c r="S551">
        <v>11.16</v>
      </c>
      <c r="T551" s="4"/>
    </row>
    <row r="552" spans="1:20">
      <c r="A552" t="s">
        <v>4755</v>
      </c>
      <c r="B552" t="s">
        <v>4756</v>
      </c>
      <c r="C552" t="s">
        <v>14005</v>
      </c>
      <c r="D552" t="s">
        <v>14034</v>
      </c>
      <c r="E552" t="s">
        <v>14035</v>
      </c>
      <c r="F552" t="s">
        <v>14036</v>
      </c>
      <c r="G552" t="s">
        <v>14037</v>
      </c>
      <c r="H552" s="11">
        <v>2999</v>
      </c>
      <c r="I552" s="1">
        <v>0.17</v>
      </c>
      <c r="J552" s="1" t="str">
        <f t="shared" si="35"/>
        <v>No</v>
      </c>
      <c r="K552" s="1" t="str">
        <f t="shared" si="33"/>
        <v>&gt;500</v>
      </c>
      <c r="L552" s="1" t="str">
        <f t="shared" si="34"/>
        <v>11-20%</v>
      </c>
      <c r="M552">
        <v>4.0999999999999996</v>
      </c>
      <c r="N552" s="4">
        <v>3156</v>
      </c>
      <c r="O552" s="12">
        <f t="shared" si="32"/>
        <v>9464844</v>
      </c>
      <c r="P552" s="11">
        <v>3499</v>
      </c>
      <c r="Q552" s="11">
        <v>3999</v>
      </c>
      <c r="R552" s="1">
        <v>8.0299999999999994</v>
      </c>
      <c r="S552">
        <v>11.96</v>
      </c>
      <c r="T552" s="4"/>
    </row>
    <row r="553" spans="1:20">
      <c r="A553" t="s">
        <v>4765</v>
      </c>
      <c r="B553" t="s">
        <v>4766</v>
      </c>
      <c r="C553" t="s">
        <v>14005</v>
      </c>
      <c r="D553" t="s">
        <v>14034</v>
      </c>
      <c r="E553" t="s">
        <v>14035</v>
      </c>
      <c r="F553" t="s">
        <v>14018</v>
      </c>
      <c r="G553" t="s">
        <v>14069</v>
      </c>
      <c r="H553" s="11">
        <v>499</v>
      </c>
      <c r="I553" s="1">
        <v>0.82</v>
      </c>
      <c r="J553" s="1" t="str">
        <f t="shared" si="35"/>
        <v>Yes</v>
      </c>
      <c r="K553" s="1" t="str">
        <f t="shared" si="33"/>
        <v>200-500</v>
      </c>
      <c r="L553" s="1" t="str">
        <f t="shared" si="34"/>
        <v>81-90%</v>
      </c>
      <c r="M553">
        <v>4.0999999999999996</v>
      </c>
      <c r="N553" s="4">
        <v>9340</v>
      </c>
      <c r="O553" s="12">
        <f t="shared" si="32"/>
        <v>4660660</v>
      </c>
      <c r="P553" s="11">
        <v>-39.99</v>
      </c>
      <c r="Q553" s="11">
        <v>-115.27800000000001</v>
      </c>
      <c r="R553" s="1">
        <v>-190.566</v>
      </c>
      <c r="S553">
        <v>-265.85399999999998</v>
      </c>
      <c r="T553" s="4"/>
    </row>
    <row r="554" spans="1:20">
      <c r="A554" t="s">
        <v>4776</v>
      </c>
      <c r="B554" t="s">
        <v>4777</v>
      </c>
      <c r="C554" t="s">
        <v>14005</v>
      </c>
      <c r="D554" t="s">
        <v>14032</v>
      </c>
      <c r="E554" t="s">
        <v>14033</v>
      </c>
      <c r="H554" s="11">
        <v>11999</v>
      </c>
      <c r="I554" s="1">
        <v>0.75</v>
      </c>
      <c r="J554" s="1" t="str">
        <f t="shared" si="35"/>
        <v>Yes</v>
      </c>
      <c r="K554" s="1" t="str">
        <f t="shared" si="33"/>
        <v>&gt;500</v>
      </c>
      <c r="L554" s="1" t="str">
        <f t="shared" si="34"/>
        <v>71-80%</v>
      </c>
      <c r="M554">
        <v>4.4000000000000004</v>
      </c>
      <c r="N554" s="4">
        <v>768</v>
      </c>
      <c r="O554" s="12">
        <f t="shared" si="32"/>
        <v>9215232</v>
      </c>
      <c r="P554" s="11">
        <v>20999</v>
      </c>
      <c r="Q554" s="11">
        <v>29999</v>
      </c>
      <c r="R554" s="1">
        <v>8.0500000000000007</v>
      </c>
      <c r="S554">
        <v>11.7</v>
      </c>
      <c r="T554" s="4"/>
    </row>
    <row r="555" spans="1:20">
      <c r="A555" t="s">
        <v>4785</v>
      </c>
      <c r="B555" t="s">
        <v>4786</v>
      </c>
      <c r="C555" t="s">
        <v>14005</v>
      </c>
      <c r="D555" t="s">
        <v>14034</v>
      </c>
      <c r="E555" t="s">
        <v>14035</v>
      </c>
      <c r="F555" t="s">
        <v>14055</v>
      </c>
      <c r="H555" s="11">
        <v>1499</v>
      </c>
      <c r="I555" s="1">
        <v>0.79</v>
      </c>
      <c r="J555" s="1" t="str">
        <f t="shared" si="35"/>
        <v>Yes</v>
      </c>
      <c r="K555" s="1" t="str">
        <f t="shared" si="33"/>
        <v>&gt;500</v>
      </c>
      <c r="L555" s="1" t="str">
        <f t="shared" si="34"/>
        <v>71-80%</v>
      </c>
      <c r="M555">
        <v>4.5</v>
      </c>
      <c r="N555" s="4">
        <v>28978</v>
      </c>
      <c r="O555" s="12">
        <f t="shared" si="32"/>
        <v>43438022</v>
      </c>
      <c r="P555" s="11">
        <v>2684</v>
      </c>
      <c r="Q555" s="11">
        <v>3869</v>
      </c>
      <c r="R555" s="1">
        <v>8.2100000000000009</v>
      </c>
      <c r="S555">
        <v>11.92</v>
      </c>
      <c r="T555" s="4"/>
    </row>
    <row r="556" spans="1:20">
      <c r="A556" t="s">
        <v>4790</v>
      </c>
      <c r="B556" t="s">
        <v>4791</v>
      </c>
      <c r="C556" t="s">
        <v>14005</v>
      </c>
      <c r="D556" t="s">
        <v>14034</v>
      </c>
      <c r="E556" t="s">
        <v>14038</v>
      </c>
      <c r="F556" t="s">
        <v>14039</v>
      </c>
      <c r="H556" s="11">
        <v>19499</v>
      </c>
      <c r="I556" s="1">
        <v>0.28000000000000003</v>
      </c>
      <c r="J556" s="1" t="str">
        <f t="shared" si="35"/>
        <v>No</v>
      </c>
      <c r="K556" s="1" t="str">
        <f t="shared" si="33"/>
        <v>&gt;500</v>
      </c>
      <c r="L556" s="1" t="str">
        <f t="shared" si="34"/>
        <v>21-30%</v>
      </c>
      <c r="M556">
        <v>4.0999999999999996</v>
      </c>
      <c r="N556" s="4">
        <v>18998</v>
      </c>
      <c r="O556" s="12">
        <f t="shared" si="32"/>
        <v>370442002</v>
      </c>
      <c r="P556" s="11">
        <v>24999</v>
      </c>
      <c r="Q556" s="11">
        <v>30499</v>
      </c>
      <c r="R556" s="1">
        <v>7.92</v>
      </c>
      <c r="S556">
        <v>11.74</v>
      </c>
      <c r="T556" s="4"/>
    </row>
    <row r="557" spans="1:20">
      <c r="A557" t="s">
        <v>4794</v>
      </c>
      <c r="B557" t="s">
        <v>4795</v>
      </c>
      <c r="C557" t="s">
        <v>14005</v>
      </c>
      <c r="D557" t="s">
        <v>14034</v>
      </c>
      <c r="E557" t="s">
        <v>14035</v>
      </c>
      <c r="F557" t="s">
        <v>14050</v>
      </c>
      <c r="G557" t="s">
        <v>14051</v>
      </c>
      <c r="H557" s="11">
        <v>499</v>
      </c>
      <c r="I557" s="1">
        <v>0.72</v>
      </c>
      <c r="J557" s="1" t="str">
        <f t="shared" si="35"/>
        <v>Yes</v>
      </c>
      <c r="K557" s="1" t="str">
        <f t="shared" si="33"/>
        <v>200-500</v>
      </c>
      <c r="L557" s="1" t="str">
        <f t="shared" si="34"/>
        <v>71-80%</v>
      </c>
      <c r="M557">
        <v>4.2</v>
      </c>
      <c r="N557" s="4">
        <v>4971</v>
      </c>
      <c r="O557" s="12">
        <f t="shared" si="32"/>
        <v>2480529</v>
      </c>
      <c r="P557" s="11">
        <v>-64.939999999999898</v>
      </c>
      <c r="Q557" s="11">
        <v>-155.208</v>
      </c>
      <c r="R557" s="1">
        <v>-245.476</v>
      </c>
      <c r="S557">
        <v>-335.74400000000003</v>
      </c>
      <c r="T557" s="4"/>
    </row>
    <row r="558" spans="1:20">
      <c r="A558" t="s">
        <v>4804</v>
      </c>
      <c r="B558" t="s">
        <v>4805</v>
      </c>
      <c r="C558" t="s">
        <v>14005</v>
      </c>
      <c r="D558" t="s">
        <v>14034</v>
      </c>
      <c r="E558" t="s">
        <v>14035</v>
      </c>
      <c r="F558" t="s">
        <v>14060</v>
      </c>
      <c r="H558" s="11">
        <v>6999</v>
      </c>
      <c r="I558" s="1">
        <v>0.63</v>
      </c>
      <c r="J558" s="1" t="str">
        <f t="shared" si="35"/>
        <v>Yes</v>
      </c>
      <c r="K558" s="1" t="str">
        <f t="shared" si="33"/>
        <v>&gt;500</v>
      </c>
      <c r="L558" s="1" t="str">
        <f t="shared" si="34"/>
        <v>61-70%</v>
      </c>
      <c r="M558">
        <v>4.5</v>
      </c>
      <c r="N558" s="4">
        <v>1526</v>
      </c>
      <c r="O558" s="12">
        <f t="shared" si="32"/>
        <v>10680474</v>
      </c>
      <c r="P558" s="11">
        <v>11399</v>
      </c>
      <c r="Q558" s="11">
        <v>15799</v>
      </c>
      <c r="R558" s="1">
        <v>8.3699999999999992</v>
      </c>
      <c r="S558">
        <v>12.24</v>
      </c>
      <c r="T558" s="4"/>
    </row>
    <row r="559" spans="1:20">
      <c r="A559" t="s">
        <v>4814</v>
      </c>
      <c r="B559" t="s">
        <v>4815</v>
      </c>
      <c r="C559" t="s">
        <v>14005</v>
      </c>
      <c r="D559" t="s">
        <v>14043</v>
      </c>
      <c r="E559" t="s">
        <v>14044</v>
      </c>
      <c r="F559" t="s">
        <v>14045</v>
      </c>
      <c r="H559" s="11">
        <v>999</v>
      </c>
      <c r="I559" s="1">
        <v>0.63</v>
      </c>
      <c r="J559" s="1" t="str">
        <f t="shared" si="35"/>
        <v>Yes</v>
      </c>
      <c r="K559" s="1" t="str">
        <f t="shared" si="33"/>
        <v>200-500</v>
      </c>
      <c r="L559" s="1" t="str">
        <f t="shared" si="34"/>
        <v>61-70%</v>
      </c>
      <c r="M559">
        <v>4.0999999999999996</v>
      </c>
      <c r="N559" s="4">
        <v>363711</v>
      </c>
      <c r="O559" s="12">
        <f t="shared" si="32"/>
        <v>363347289</v>
      </c>
      <c r="P559" s="11">
        <v>-178.08500000000001</v>
      </c>
      <c r="Q559" s="11">
        <v>-386.19200000000001</v>
      </c>
      <c r="R559" s="1">
        <v>-594.29899999999998</v>
      </c>
      <c r="S559">
        <v>-802.40599999999995</v>
      </c>
      <c r="T559" s="4"/>
    </row>
    <row r="560" spans="1:20">
      <c r="A560" t="s">
        <v>4818</v>
      </c>
      <c r="B560" t="s">
        <v>4819</v>
      </c>
      <c r="C560" t="s">
        <v>14005</v>
      </c>
      <c r="D560" t="s">
        <v>14043</v>
      </c>
      <c r="E560" t="s">
        <v>14044</v>
      </c>
      <c r="F560" t="s">
        <v>14045</v>
      </c>
      <c r="H560" s="11">
        <v>4490</v>
      </c>
      <c r="I560" s="1">
        <v>0.67</v>
      </c>
      <c r="J560" s="1" t="str">
        <f t="shared" si="35"/>
        <v>Yes</v>
      </c>
      <c r="K560" s="1" t="str">
        <f t="shared" si="33"/>
        <v>&gt;500</v>
      </c>
      <c r="L560" s="1" t="str">
        <f t="shared" si="34"/>
        <v>61-70%</v>
      </c>
      <c r="M560">
        <v>3.9</v>
      </c>
      <c r="N560" s="4">
        <v>136954</v>
      </c>
      <c r="O560" s="12">
        <f t="shared" si="32"/>
        <v>614923460</v>
      </c>
      <c r="P560" s="11">
        <v>7481</v>
      </c>
      <c r="Q560" s="11">
        <v>10472</v>
      </c>
      <c r="R560" s="1">
        <v>7.13</v>
      </c>
      <c r="S560">
        <v>10.36</v>
      </c>
      <c r="T560" s="4"/>
    </row>
    <row r="561" spans="1:20">
      <c r="A561" t="s">
        <v>4832</v>
      </c>
      <c r="B561" t="s">
        <v>4833</v>
      </c>
      <c r="C561" t="s">
        <v>13997</v>
      </c>
      <c r="D561" t="s">
        <v>14070</v>
      </c>
      <c r="E561" t="s">
        <v>14071</v>
      </c>
      <c r="H561" s="11">
        <v>650</v>
      </c>
      <c r="I561" s="1">
        <v>0.56000000000000005</v>
      </c>
      <c r="J561" s="1" t="str">
        <f t="shared" si="35"/>
        <v>Yes</v>
      </c>
      <c r="K561" s="1" t="str">
        <f t="shared" si="33"/>
        <v>200-500</v>
      </c>
      <c r="L561" s="1" t="str">
        <f t="shared" si="34"/>
        <v>51-60%</v>
      </c>
      <c r="M561">
        <v>4.3</v>
      </c>
      <c r="N561" s="4">
        <v>253105</v>
      </c>
      <c r="O561" s="12">
        <f t="shared" si="32"/>
        <v>164518250</v>
      </c>
      <c r="P561" s="11">
        <v>-139.91999999999999</v>
      </c>
      <c r="Q561" s="11">
        <v>-290.274</v>
      </c>
      <c r="R561" s="1">
        <v>-440.62799999999999</v>
      </c>
      <c r="S561">
        <v>-590.98199999999997</v>
      </c>
      <c r="T561" s="4"/>
    </row>
    <row r="562" spans="1:20">
      <c r="A562" t="s">
        <v>4843</v>
      </c>
      <c r="B562" t="s">
        <v>4844</v>
      </c>
      <c r="C562" t="s">
        <v>13997</v>
      </c>
      <c r="D562" t="s">
        <v>13998</v>
      </c>
      <c r="E562" t="s">
        <v>14072</v>
      </c>
      <c r="F562" t="s">
        <v>14073</v>
      </c>
      <c r="H562" s="11">
        <v>895</v>
      </c>
      <c r="I562" s="1">
        <v>0.33</v>
      </c>
      <c r="J562" s="1" t="str">
        <f t="shared" si="35"/>
        <v>No</v>
      </c>
      <c r="K562" s="1" t="str">
        <f t="shared" si="33"/>
        <v>200-500</v>
      </c>
      <c r="L562" s="1" t="str">
        <f t="shared" si="34"/>
        <v>31-40%</v>
      </c>
      <c r="M562">
        <v>4.4000000000000004</v>
      </c>
      <c r="N562" s="4">
        <v>61314</v>
      </c>
      <c r="O562" s="12">
        <f t="shared" si="32"/>
        <v>54876030</v>
      </c>
      <c r="P562" s="11">
        <v>-294.935</v>
      </c>
      <c r="Q562" s="11">
        <v>-562.78200000000004</v>
      </c>
      <c r="R562" s="1">
        <v>-830.62900000000002</v>
      </c>
      <c r="S562">
        <v>-1098.4760000000001</v>
      </c>
      <c r="T562" s="4"/>
    </row>
    <row r="563" spans="1:20">
      <c r="A563" t="s">
        <v>4854</v>
      </c>
      <c r="B563" t="s">
        <v>4855</v>
      </c>
      <c r="C563" t="s">
        <v>13997</v>
      </c>
      <c r="D563" t="s">
        <v>13998</v>
      </c>
      <c r="E563" t="s">
        <v>14072</v>
      </c>
      <c r="F563" t="s">
        <v>14074</v>
      </c>
      <c r="H563" s="11">
        <v>237</v>
      </c>
      <c r="I563" s="1">
        <v>0.08</v>
      </c>
      <c r="J563" s="1" t="str">
        <f t="shared" si="35"/>
        <v>No</v>
      </c>
      <c r="K563" s="1" t="str">
        <f t="shared" si="33"/>
        <v>200-500</v>
      </c>
      <c r="L563" s="1" t="str">
        <f t="shared" si="34"/>
        <v>0-10%</v>
      </c>
      <c r="M563">
        <v>3.8</v>
      </c>
      <c r="N563" s="4">
        <v>7354</v>
      </c>
      <c r="O563" s="12">
        <f t="shared" si="32"/>
        <v>1742898</v>
      </c>
      <c r="P563" s="11">
        <v>-104.66</v>
      </c>
      <c r="Q563" s="11">
        <v>-192.31200000000001</v>
      </c>
      <c r="R563" s="1">
        <v>-279.964</v>
      </c>
      <c r="S563">
        <v>-367.61599999999999</v>
      </c>
      <c r="T563" s="4"/>
    </row>
    <row r="564" spans="1:20">
      <c r="A564" t="s">
        <v>4865</v>
      </c>
      <c r="B564" t="s">
        <v>4866</v>
      </c>
      <c r="C564" t="s">
        <v>14005</v>
      </c>
      <c r="D564" t="s">
        <v>14043</v>
      </c>
      <c r="E564" t="s">
        <v>14044</v>
      </c>
      <c r="F564" t="s">
        <v>14045</v>
      </c>
      <c r="H564" s="11">
        <v>2990</v>
      </c>
      <c r="I564" s="1">
        <v>0.56999999999999995</v>
      </c>
      <c r="J564" s="1" t="str">
        <f t="shared" si="35"/>
        <v>Yes</v>
      </c>
      <c r="K564" s="1" t="str">
        <f t="shared" si="33"/>
        <v>&gt;500</v>
      </c>
      <c r="L564" s="1" t="str">
        <f t="shared" si="34"/>
        <v>51-60%</v>
      </c>
      <c r="M564">
        <v>3.8</v>
      </c>
      <c r="N564" s="4">
        <v>180998</v>
      </c>
      <c r="O564" s="12">
        <f t="shared" si="32"/>
        <v>541184020</v>
      </c>
      <c r="P564" s="11">
        <v>4681</v>
      </c>
      <c r="Q564" s="11">
        <v>6372</v>
      </c>
      <c r="R564" s="1">
        <v>7.03</v>
      </c>
      <c r="S564">
        <v>10.26</v>
      </c>
      <c r="T564" s="4"/>
    </row>
    <row r="565" spans="1:20">
      <c r="A565" t="s">
        <v>4874</v>
      </c>
      <c r="B565" t="s">
        <v>4875</v>
      </c>
      <c r="C565" t="s">
        <v>13997</v>
      </c>
      <c r="D565" t="s">
        <v>13998</v>
      </c>
      <c r="E565" t="s">
        <v>14066</v>
      </c>
      <c r="F565" t="s">
        <v>14075</v>
      </c>
      <c r="H565" s="11">
        <v>699</v>
      </c>
      <c r="I565" s="1">
        <v>0.62</v>
      </c>
      <c r="J565" s="1" t="str">
        <f t="shared" si="35"/>
        <v>Yes</v>
      </c>
      <c r="K565" s="1" t="str">
        <f t="shared" si="33"/>
        <v>200-500</v>
      </c>
      <c r="L565" s="1" t="str">
        <f t="shared" si="34"/>
        <v>61-70%</v>
      </c>
      <c r="M565">
        <v>3.5</v>
      </c>
      <c r="N565" s="4">
        <v>690</v>
      </c>
      <c r="O565" s="12">
        <f t="shared" si="32"/>
        <v>482310</v>
      </c>
      <c r="P565" s="11">
        <v>-127.69</v>
      </c>
      <c r="Q565" s="11">
        <v>-275.37799999999999</v>
      </c>
      <c r="R565" s="1">
        <v>-423.06599999999997</v>
      </c>
      <c r="S565">
        <v>-570.75400000000002</v>
      </c>
      <c r="T565" s="4"/>
    </row>
    <row r="566" spans="1:20">
      <c r="A566" t="s">
        <v>4889</v>
      </c>
      <c r="B566" t="s">
        <v>4890</v>
      </c>
      <c r="C566" t="s">
        <v>14005</v>
      </c>
      <c r="D566" t="s">
        <v>14043</v>
      </c>
      <c r="E566" t="s">
        <v>14044</v>
      </c>
      <c r="F566" t="s">
        <v>14045</v>
      </c>
      <c r="H566" s="11">
        <v>3990</v>
      </c>
      <c r="I566" s="1">
        <v>0.65</v>
      </c>
      <c r="J566" s="1" t="str">
        <f t="shared" si="35"/>
        <v>Yes</v>
      </c>
      <c r="K566" s="1" t="str">
        <f t="shared" si="33"/>
        <v>&gt;500</v>
      </c>
      <c r="L566" s="1" t="str">
        <f t="shared" si="34"/>
        <v>61-70%</v>
      </c>
      <c r="M566">
        <v>4.0999999999999996</v>
      </c>
      <c r="N566" s="4">
        <v>141841</v>
      </c>
      <c r="O566" s="12">
        <f t="shared" si="32"/>
        <v>565945590</v>
      </c>
      <c r="P566" s="11">
        <v>6581</v>
      </c>
      <c r="Q566" s="11">
        <v>9172</v>
      </c>
      <c r="R566" s="1">
        <v>7.55</v>
      </c>
      <c r="S566">
        <v>11</v>
      </c>
      <c r="T566" s="4"/>
    </row>
    <row r="567" spans="1:20">
      <c r="A567" t="s">
        <v>4899</v>
      </c>
      <c r="B567" t="s">
        <v>4900</v>
      </c>
      <c r="C567" t="s">
        <v>13997</v>
      </c>
      <c r="D567" t="s">
        <v>13998</v>
      </c>
      <c r="E567" t="s">
        <v>14066</v>
      </c>
      <c r="F567" t="s">
        <v>14076</v>
      </c>
      <c r="H567" s="11">
        <v>1499</v>
      </c>
      <c r="I567" s="1">
        <v>0.77</v>
      </c>
      <c r="J567" s="1" t="str">
        <f t="shared" si="35"/>
        <v>Yes</v>
      </c>
      <c r="K567" s="1" t="str">
        <f t="shared" si="33"/>
        <v>&gt;500</v>
      </c>
      <c r="L567" s="1" t="str">
        <f t="shared" si="34"/>
        <v>71-80%</v>
      </c>
      <c r="M567">
        <v>4.3</v>
      </c>
      <c r="N567" s="4">
        <v>24791</v>
      </c>
      <c r="O567" s="12">
        <f t="shared" si="32"/>
        <v>37161709</v>
      </c>
      <c r="P567" s="11">
        <v>2649</v>
      </c>
      <c r="Q567" s="11">
        <v>3799</v>
      </c>
      <c r="R567" s="1">
        <v>7.83</v>
      </c>
      <c r="S567">
        <v>11.36</v>
      </c>
      <c r="T567" s="4"/>
    </row>
    <row r="568" spans="1:20">
      <c r="A568" t="s">
        <v>4910</v>
      </c>
      <c r="B568" t="s">
        <v>4911</v>
      </c>
      <c r="C568" t="s">
        <v>14005</v>
      </c>
      <c r="D568" t="s">
        <v>14043</v>
      </c>
      <c r="E568" t="s">
        <v>14044</v>
      </c>
      <c r="F568" t="s">
        <v>14045</v>
      </c>
      <c r="H568" s="11">
        <v>399</v>
      </c>
      <c r="I568" s="1">
        <v>0.63</v>
      </c>
      <c r="J568" s="1" t="str">
        <f t="shared" si="35"/>
        <v>Yes</v>
      </c>
      <c r="K568" s="1" t="str">
        <f t="shared" si="33"/>
        <v>200-500</v>
      </c>
      <c r="L568" s="1" t="str">
        <f t="shared" si="34"/>
        <v>61-70%</v>
      </c>
      <c r="M568">
        <v>3.5</v>
      </c>
      <c r="N568" s="4">
        <v>21764</v>
      </c>
      <c r="O568" s="12">
        <f t="shared" si="32"/>
        <v>8683836</v>
      </c>
      <c r="P568" s="11">
        <v>-70.685000000000002</v>
      </c>
      <c r="Q568" s="11">
        <v>-154.172</v>
      </c>
      <c r="R568" s="1">
        <v>-237.65899999999999</v>
      </c>
      <c r="S568">
        <v>-321.14600000000002</v>
      </c>
      <c r="T568" s="4"/>
    </row>
    <row r="569" spans="1:20">
      <c r="A569" t="s">
        <v>4922</v>
      </c>
      <c r="B569" t="s">
        <v>4923</v>
      </c>
      <c r="C569" t="s">
        <v>14005</v>
      </c>
      <c r="D569" t="s">
        <v>14043</v>
      </c>
      <c r="E569" t="s">
        <v>14044</v>
      </c>
      <c r="F569" t="s">
        <v>14065</v>
      </c>
      <c r="H569" s="11">
        <v>3990</v>
      </c>
      <c r="I569" s="1">
        <v>0.69</v>
      </c>
      <c r="J569" s="1" t="str">
        <f t="shared" si="35"/>
        <v>Yes</v>
      </c>
      <c r="K569" s="1" t="str">
        <f t="shared" si="33"/>
        <v>&gt;500</v>
      </c>
      <c r="L569" s="1" t="str">
        <f t="shared" si="34"/>
        <v>61-70%</v>
      </c>
      <c r="M569">
        <v>4.0999999999999996</v>
      </c>
      <c r="N569" s="4">
        <v>107151</v>
      </c>
      <c r="O569" s="12">
        <f t="shared" si="32"/>
        <v>427532490</v>
      </c>
      <c r="P569" s="11">
        <v>6760</v>
      </c>
      <c r="Q569" s="11">
        <v>9530</v>
      </c>
      <c r="R569" s="1">
        <v>7.51</v>
      </c>
      <c r="S569">
        <v>10.92</v>
      </c>
      <c r="T569" s="4"/>
    </row>
    <row r="570" spans="1:20">
      <c r="A570" t="s">
        <v>4939</v>
      </c>
      <c r="B570" t="s">
        <v>4940</v>
      </c>
      <c r="C570" t="s">
        <v>14005</v>
      </c>
      <c r="D570" t="s">
        <v>14043</v>
      </c>
      <c r="E570" t="s">
        <v>14044</v>
      </c>
      <c r="F570" t="s">
        <v>14045</v>
      </c>
      <c r="H570" s="11">
        <v>999</v>
      </c>
      <c r="I570" s="1">
        <v>0.5</v>
      </c>
      <c r="J570" s="1" t="str">
        <f t="shared" si="35"/>
        <v>No</v>
      </c>
      <c r="K570" s="1" t="str">
        <f t="shared" si="33"/>
        <v>200-500</v>
      </c>
      <c r="L570" s="1" t="str">
        <f t="shared" si="34"/>
        <v>41-50%</v>
      </c>
      <c r="M570">
        <v>3.9</v>
      </c>
      <c r="N570" s="4">
        <v>92995</v>
      </c>
      <c r="O570" s="12">
        <f t="shared" si="32"/>
        <v>92902005</v>
      </c>
      <c r="P570" s="11">
        <v>-245.35</v>
      </c>
      <c r="Q570" s="11">
        <v>-493.73</v>
      </c>
      <c r="R570" s="1">
        <v>-742.11</v>
      </c>
      <c r="S570">
        <v>-990.49</v>
      </c>
      <c r="T570" s="4"/>
    </row>
    <row r="571" spans="1:20">
      <c r="A571" t="s">
        <v>4949</v>
      </c>
      <c r="B571" t="s">
        <v>4950</v>
      </c>
      <c r="C571" t="s">
        <v>13997</v>
      </c>
      <c r="D571" t="s">
        <v>13998</v>
      </c>
      <c r="E571" t="s">
        <v>13999</v>
      </c>
      <c r="F571" t="s">
        <v>14056</v>
      </c>
      <c r="H571" s="11">
        <v>999</v>
      </c>
      <c r="I571" s="1">
        <v>0.9</v>
      </c>
      <c r="J571" s="1" t="str">
        <f t="shared" si="35"/>
        <v>Yes</v>
      </c>
      <c r="K571" s="1" t="str">
        <f t="shared" si="33"/>
        <v>200-500</v>
      </c>
      <c r="L571" s="1" t="str">
        <f t="shared" si="34"/>
        <v>81-90%</v>
      </c>
      <c r="M571">
        <v>4.0999999999999996</v>
      </c>
      <c r="N571" s="4">
        <v>8751</v>
      </c>
      <c r="O571" s="12">
        <f t="shared" si="32"/>
        <v>8742249</v>
      </c>
      <c r="P571" s="11">
        <v>-44.949999999999797</v>
      </c>
      <c r="Q571" s="11">
        <v>-173.23</v>
      </c>
      <c r="R571" s="1">
        <v>-301.51000000000101</v>
      </c>
      <c r="S571">
        <v>-429.79000000000099</v>
      </c>
      <c r="T571" s="4"/>
    </row>
    <row r="572" spans="1:20">
      <c r="A572" t="s">
        <v>4960</v>
      </c>
      <c r="B572" t="s">
        <v>4961</v>
      </c>
      <c r="C572" t="s">
        <v>13997</v>
      </c>
      <c r="D572" t="s">
        <v>14070</v>
      </c>
      <c r="E572" t="s">
        <v>14071</v>
      </c>
      <c r="H572" s="11">
        <v>1500</v>
      </c>
      <c r="I572" s="1">
        <v>0.68</v>
      </c>
      <c r="J572" s="1" t="str">
        <f t="shared" si="35"/>
        <v>Yes</v>
      </c>
      <c r="K572" s="1" t="str">
        <f t="shared" si="33"/>
        <v>&gt;500</v>
      </c>
      <c r="L572" s="1" t="str">
        <f t="shared" si="34"/>
        <v>61-70%</v>
      </c>
      <c r="M572">
        <v>4.2</v>
      </c>
      <c r="N572" s="4">
        <v>64273</v>
      </c>
      <c r="O572" s="12">
        <f t="shared" si="32"/>
        <v>96409500</v>
      </c>
      <c r="P572" s="11">
        <v>2525</v>
      </c>
      <c r="Q572" s="11">
        <v>3550</v>
      </c>
      <c r="R572" s="1">
        <v>7.72</v>
      </c>
      <c r="S572">
        <v>11.24</v>
      </c>
      <c r="T572" s="4"/>
    </row>
    <row r="573" spans="1:20">
      <c r="A573" t="s">
        <v>4970</v>
      </c>
      <c r="B573" t="s">
        <v>4971</v>
      </c>
      <c r="C573" t="s">
        <v>13997</v>
      </c>
      <c r="D573" t="s">
        <v>13998</v>
      </c>
      <c r="E573" t="s">
        <v>14072</v>
      </c>
      <c r="F573" t="s">
        <v>14073</v>
      </c>
      <c r="H573" s="11">
        <v>649</v>
      </c>
      <c r="I573" s="1">
        <v>0.59</v>
      </c>
      <c r="J573" s="1" t="str">
        <f t="shared" si="35"/>
        <v>Yes</v>
      </c>
      <c r="K573" s="1" t="str">
        <f t="shared" si="33"/>
        <v>200-500</v>
      </c>
      <c r="L573" s="1" t="str">
        <f t="shared" si="34"/>
        <v>51-60%</v>
      </c>
      <c r="M573">
        <v>4.3</v>
      </c>
      <c r="N573" s="4">
        <v>54315</v>
      </c>
      <c r="O573" s="12">
        <f t="shared" si="32"/>
        <v>35250435</v>
      </c>
      <c r="P573" s="11">
        <v>-129.905</v>
      </c>
      <c r="Q573" s="11">
        <v>-274.15600000000001</v>
      </c>
      <c r="R573" s="1">
        <v>-418.40699999999998</v>
      </c>
      <c r="S573">
        <v>-562.65800000000002</v>
      </c>
      <c r="T573" s="4"/>
    </row>
    <row r="574" spans="1:20">
      <c r="A574" t="s">
        <v>4980</v>
      </c>
      <c r="B574" t="s">
        <v>4981</v>
      </c>
      <c r="C574" t="s">
        <v>13997</v>
      </c>
      <c r="D574" t="s">
        <v>13998</v>
      </c>
      <c r="E574" t="s">
        <v>14072</v>
      </c>
      <c r="F574" t="s">
        <v>14073</v>
      </c>
      <c r="H574" s="11">
        <v>599</v>
      </c>
      <c r="I574" s="1">
        <v>0.5</v>
      </c>
      <c r="J574" s="1" t="str">
        <f t="shared" si="35"/>
        <v>No</v>
      </c>
      <c r="K574" s="1" t="str">
        <f t="shared" si="33"/>
        <v>200-500</v>
      </c>
      <c r="L574" s="1" t="str">
        <f t="shared" si="34"/>
        <v>41-50%</v>
      </c>
      <c r="M574">
        <v>4.0999999999999996</v>
      </c>
      <c r="N574" s="4">
        <v>1597</v>
      </c>
      <c r="O574" s="12">
        <f t="shared" si="32"/>
        <v>956603</v>
      </c>
      <c r="P574" s="11">
        <v>-145.15</v>
      </c>
      <c r="Q574" s="11">
        <v>-293.47000000000003</v>
      </c>
      <c r="R574" s="1">
        <v>-441.79</v>
      </c>
      <c r="S574">
        <v>-590.11</v>
      </c>
      <c r="T574" s="4"/>
    </row>
    <row r="575" spans="1:20">
      <c r="A575" t="s">
        <v>4994</v>
      </c>
      <c r="B575" t="s">
        <v>4995</v>
      </c>
      <c r="C575" t="s">
        <v>14005</v>
      </c>
      <c r="D575" t="s">
        <v>14043</v>
      </c>
      <c r="E575" t="s">
        <v>14044</v>
      </c>
      <c r="F575" t="s">
        <v>14045</v>
      </c>
      <c r="H575" s="11">
        <v>999</v>
      </c>
      <c r="I575" s="1">
        <v>0.67</v>
      </c>
      <c r="J575" s="1" t="str">
        <f t="shared" si="35"/>
        <v>Yes</v>
      </c>
      <c r="K575" s="1" t="str">
        <f t="shared" si="33"/>
        <v>200-500</v>
      </c>
      <c r="L575" s="1" t="str">
        <f t="shared" si="34"/>
        <v>61-70%</v>
      </c>
      <c r="M575">
        <v>3.9</v>
      </c>
      <c r="N575" s="4">
        <v>77027</v>
      </c>
      <c r="O575" s="12">
        <f t="shared" si="32"/>
        <v>76949973</v>
      </c>
      <c r="P575" s="11">
        <v>-160.26499999999999</v>
      </c>
      <c r="Q575" s="11">
        <v>-357.62799999999999</v>
      </c>
      <c r="R575" s="1">
        <v>-554.99099999999999</v>
      </c>
      <c r="S575">
        <v>-752.35400000000004</v>
      </c>
      <c r="T575" s="4"/>
    </row>
    <row r="576" spans="1:20">
      <c r="A576" t="s">
        <v>5004</v>
      </c>
      <c r="B576" t="s">
        <v>5005</v>
      </c>
      <c r="C576" t="s">
        <v>13997</v>
      </c>
      <c r="D576" t="s">
        <v>13998</v>
      </c>
      <c r="E576" t="s">
        <v>14072</v>
      </c>
      <c r="F576" t="s">
        <v>14077</v>
      </c>
      <c r="H576" s="11">
        <v>1799</v>
      </c>
      <c r="I576" s="1">
        <v>0.69</v>
      </c>
      <c r="J576" s="1" t="str">
        <f t="shared" si="35"/>
        <v>Yes</v>
      </c>
      <c r="K576" s="1" t="str">
        <f t="shared" si="33"/>
        <v>&gt;500</v>
      </c>
      <c r="L576" s="1" t="str">
        <f t="shared" si="34"/>
        <v>61-70%</v>
      </c>
      <c r="M576">
        <v>4.3</v>
      </c>
      <c r="N576" s="4">
        <v>28829</v>
      </c>
      <c r="O576" s="12">
        <f t="shared" si="32"/>
        <v>51863371</v>
      </c>
      <c r="P576" s="11">
        <v>3049</v>
      </c>
      <c r="Q576" s="11">
        <v>4299</v>
      </c>
      <c r="R576" s="1">
        <v>7.91</v>
      </c>
      <c r="S576">
        <v>11.52</v>
      </c>
      <c r="T576" s="4"/>
    </row>
    <row r="577" spans="1:20">
      <c r="A577" t="s">
        <v>5022</v>
      </c>
      <c r="B577" t="s">
        <v>5023</v>
      </c>
      <c r="C577" t="s">
        <v>13997</v>
      </c>
      <c r="D577" t="s">
        <v>13998</v>
      </c>
      <c r="E577" t="s">
        <v>14072</v>
      </c>
      <c r="F577" t="s">
        <v>14073</v>
      </c>
      <c r="H577" s="11">
        <v>650</v>
      </c>
      <c r="I577" s="1">
        <v>0.54</v>
      </c>
      <c r="J577" s="1" t="str">
        <f t="shared" si="35"/>
        <v>Yes</v>
      </c>
      <c r="K577" s="1" t="str">
        <f t="shared" si="33"/>
        <v>200-500</v>
      </c>
      <c r="L577" s="1" t="str">
        <f t="shared" si="34"/>
        <v>51-60%</v>
      </c>
      <c r="M577">
        <v>4.5</v>
      </c>
      <c r="N577" s="4">
        <v>33176</v>
      </c>
      <c r="O577" s="12">
        <f t="shared" si="32"/>
        <v>21564400</v>
      </c>
      <c r="P577" s="11">
        <v>-144.72999999999999</v>
      </c>
      <c r="Q577" s="11">
        <v>-298.02600000000001</v>
      </c>
      <c r="R577" s="1">
        <v>-451.322</v>
      </c>
      <c r="S577">
        <v>-604.61800000000005</v>
      </c>
      <c r="T577" s="4"/>
    </row>
    <row r="578" spans="1:20">
      <c r="A578" t="s">
        <v>5032</v>
      </c>
      <c r="B578" t="s">
        <v>5033</v>
      </c>
      <c r="C578" t="s">
        <v>14078</v>
      </c>
      <c r="D578" t="s">
        <v>14079</v>
      </c>
      <c r="E578" t="s">
        <v>14080</v>
      </c>
      <c r="H578" s="11">
        <v>1995</v>
      </c>
      <c r="I578" s="1">
        <v>0.6</v>
      </c>
      <c r="J578" s="1" t="str">
        <f t="shared" si="35"/>
        <v>Yes</v>
      </c>
      <c r="K578" s="1" t="str">
        <f t="shared" si="33"/>
        <v>&gt;500</v>
      </c>
      <c r="L578" s="1" t="str">
        <f t="shared" si="34"/>
        <v>51-60%</v>
      </c>
      <c r="M578">
        <v>4</v>
      </c>
      <c r="N578" s="4">
        <v>68664</v>
      </c>
      <c r="O578" s="12">
        <f t="shared" ref="O578:O641" si="36">H578*N578</f>
        <v>136984680</v>
      </c>
      <c r="P578" s="11">
        <v>3192</v>
      </c>
      <c r="Q578" s="11">
        <v>4389</v>
      </c>
      <c r="R578" s="1">
        <v>7.4</v>
      </c>
      <c r="S578">
        <v>10.8</v>
      </c>
      <c r="T578" s="4"/>
    </row>
    <row r="579" spans="1:20">
      <c r="A579" t="s">
        <v>5045</v>
      </c>
      <c r="B579" t="s">
        <v>5046</v>
      </c>
      <c r="C579" t="s">
        <v>14005</v>
      </c>
      <c r="D579" t="s">
        <v>14081</v>
      </c>
      <c r="E579" t="s">
        <v>14082</v>
      </c>
      <c r="H579" s="11">
        <v>315</v>
      </c>
      <c r="I579" s="1">
        <v>0.16</v>
      </c>
      <c r="J579" s="1" t="str">
        <f t="shared" si="35"/>
        <v>No</v>
      </c>
      <c r="K579" s="1" t="str">
        <f t="shared" ref="K579:K642" si="37">IF(P579&lt;=500,"200-500","&gt;500")</f>
        <v>200-500</v>
      </c>
      <c r="L579" s="1" t="str">
        <f t="shared" ref="L579:L642" si="38">IF(I579&lt;=10%, "0-10%",IF(I579&lt;=20%, "11-20%",IF(I579&lt;=30%, "21-30%",IF(I579&lt;=40%,"31-40%",IF(I579&lt;=50%,"41-50%",IF(I579&lt;=60%,"51-60%",IF(I579&lt;=70%,"61-70%",IF(I579&lt;=80%,"71-80%",IF(I579&lt;=90%,"81-90%",IF(I579&lt;=100%,"91-100%"))))))))))</f>
        <v>11-20%</v>
      </c>
      <c r="M579">
        <v>4.5</v>
      </c>
      <c r="N579" s="4">
        <v>28030</v>
      </c>
      <c r="O579" s="12">
        <f t="shared" si="36"/>
        <v>8829450</v>
      </c>
      <c r="P579" s="11">
        <v>-128.41999999999999</v>
      </c>
      <c r="Q579" s="11">
        <v>-238.35400000000001</v>
      </c>
      <c r="R579" s="1">
        <v>-348.28800000000001</v>
      </c>
      <c r="S579">
        <v>-458.22199999999998</v>
      </c>
      <c r="T579" s="4"/>
    </row>
    <row r="580" spans="1:20">
      <c r="A580" t="s">
        <v>5056</v>
      </c>
      <c r="B580" t="s">
        <v>5057</v>
      </c>
      <c r="C580" t="s">
        <v>14083</v>
      </c>
      <c r="D580" t="s">
        <v>14084</v>
      </c>
      <c r="E580" t="s">
        <v>14085</v>
      </c>
      <c r="F580" t="s">
        <v>14086</v>
      </c>
      <c r="G580" t="s">
        <v>14087</v>
      </c>
      <c r="H580" s="11">
        <v>50</v>
      </c>
      <c r="I580" s="1">
        <v>0</v>
      </c>
      <c r="J580" s="1" t="str">
        <f t="shared" ref="J580:J643" si="39">IF( I580&gt;50%, "Yes", "No")</f>
        <v>No</v>
      </c>
      <c r="K580" s="1" t="str">
        <f t="shared" si="37"/>
        <v>200-500</v>
      </c>
      <c r="L580" s="1" t="str">
        <f t="shared" si="38"/>
        <v>0-10%</v>
      </c>
      <c r="M580">
        <v>4.3</v>
      </c>
      <c r="N580" s="4">
        <v>5792</v>
      </c>
      <c r="O580" s="12">
        <f t="shared" si="36"/>
        <v>289600</v>
      </c>
      <c r="P580" s="11">
        <v>-20.7</v>
      </c>
      <c r="Q580" s="11">
        <v>-39.409999999999997</v>
      </c>
      <c r="R580" s="1">
        <v>-58.12</v>
      </c>
      <c r="S580">
        <v>-76.83</v>
      </c>
      <c r="T580" s="4"/>
    </row>
    <row r="581" spans="1:20">
      <c r="A581" t="s">
        <v>5067</v>
      </c>
      <c r="B581" t="s">
        <v>5068</v>
      </c>
      <c r="C581" t="s">
        <v>14088</v>
      </c>
      <c r="D581" t="s">
        <v>14089</v>
      </c>
      <c r="E581" t="s">
        <v>14090</v>
      </c>
      <c r="F581" t="s">
        <v>14091</v>
      </c>
      <c r="H581" s="11">
        <v>165</v>
      </c>
      <c r="I581" s="1">
        <v>0.21</v>
      </c>
      <c r="J581" s="1" t="str">
        <f t="shared" si="39"/>
        <v>No</v>
      </c>
      <c r="K581" s="1" t="str">
        <f t="shared" si="37"/>
        <v>200-500</v>
      </c>
      <c r="L581" s="1" t="str">
        <f t="shared" si="38"/>
        <v>21-30%</v>
      </c>
      <c r="M581">
        <v>3.9</v>
      </c>
      <c r="N581" s="4">
        <v>14778</v>
      </c>
      <c r="O581" s="12">
        <f t="shared" si="36"/>
        <v>2438370</v>
      </c>
      <c r="P581" s="11">
        <v>-60.994999999999997</v>
      </c>
      <c r="Q581" s="11">
        <v>-115.304</v>
      </c>
      <c r="R581" s="1">
        <v>-169.613</v>
      </c>
      <c r="S581">
        <v>-223.922</v>
      </c>
      <c r="T581" s="4"/>
    </row>
    <row r="582" spans="1:20">
      <c r="A582" t="s">
        <v>5078</v>
      </c>
      <c r="B582" t="s">
        <v>5079</v>
      </c>
      <c r="C582" t="s">
        <v>14005</v>
      </c>
      <c r="D582" t="s">
        <v>14043</v>
      </c>
      <c r="E582" t="s">
        <v>14044</v>
      </c>
      <c r="F582" t="s">
        <v>14045</v>
      </c>
      <c r="H582" s="11">
        <v>1290</v>
      </c>
      <c r="I582" s="1">
        <v>0.65</v>
      </c>
      <c r="J582" s="1" t="str">
        <f t="shared" si="39"/>
        <v>Yes</v>
      </c>
      <c r="K582" s="1" t="str">
        <f t="shared" si="37"/>
        <v>&gt;500</v>
      </c>
      <c r="L582" s="1" t="str">
        <f t="shared" si="38"/>
        <v>61-70%</v>
      </c>
      <c r="M582">
        <v>4.0999999999999996</v>
      </c>
      <c r="N582" s="4">
        <v>91770</v>
      </c>
      <c r="O582" s="12">
        <f t="shared" si="36"/>
        <v>118383300</v>
      </c>
      <c r="P582" s="11">
        <v>2131</v>
      </c>
      <c r="Q582" s="11">
        <v>2972</v>
      </c>
      <c r="R582" s="1">
        <v>7.55</v>
      </c>
      <c r="S582">
        <v>11</v>
      </c>
      <c r="T582" s="4"/>
    </row>
    <row r="583" spans="1:20">
      <c r="A583" t="s">
        <v>5090</v>
      </c>
      <c r="B583" t="s">
        <v>5091</v>
      </c>
      <c r="C583" t="s">
        <v>14005</v>
      </c>
      <c r="D583" t="s">
        <v>14043</v>
      </c>
      <c r="E583" t="s">
        <v>14044</v>
      </c>
      <c r="F583" t="s">
        <v>14045</v>
      </c>
      <c r="H583" s="11">
        <v>1290</v>
      </c>
      <c r="I583" s="1">
        <v>0.69</v>
      </c>
      <c r="J583" s="1" t="str">
        <f t="shared" si="39"/>
        <v>Yes</v>
      </c>
      <c r="K583" s="1" t="str">
        <f t="shared" si="37"/>
        <v>&gt;500</v>
      </c>
      <c r="L583" s="1" t="str">
        <f t="shared" si="38"/>
        <v>61-70%</v>
      </c>
      <c r="M583">
        <v>4.2</v>
      </c>
      <c r="N583" s="4">
        <v>206</v>
      </c>
      <c r="O583" s="12">
        <f t="shared" si="36"/>
        <v>265740</v>
      </c>
      <c r="P583" s="11">
        <v>2181</v>
      </c>
      <c r="Q583" s="11">
        <v>3072</v>
      </c>
      <c r="R583" s="1">
        <v>7.71</v>
      </c>
      <c r="S583">
        <v>11.22</v>
      </c>
      <c r="T583" s="4"/>
    </row>
    <row r="584" spans="1:20">
      <c r="A584" t="s">
        <v>5100</v>
      </c>
      <c r="B584" t="s">
        <v>5101</v>
      </c>
      <c r="C584" t="s">
        <v>13997</v>
      </c>
      <c r="D584" t="s">
        <v>13998</v>
      </c>
      <c r="E584" t="s">
        <v>14072</v>
      </c>
      <c r="F584" t="s">
        <v>14092</v>
      </c>
      <c r="H584" s="11">
        <v>2498</v>
      </c>
      <c r="I584" s="1">
        <v>0.44</v>
      </c>
      <c r="J584" s="1" t="str">
        <f t="shared" si="39"/>
        <v>No</v>
      </c>
      <c r="K584" s="1" t="str">
        <f t="shared" si="37"/>
        <v>&gt;500</v>
      </c>
      <c r="L584" s="1" t="str">
        <f t="shared" si="38"/>
        <v>41-50%</v>
      </c>
      <c r="M584">
        <v>4.2</v>
      </c>
      <c r="N584" s="4">
        <v>33717</v>
      </c>
      <c r="O584" s="12">
        <f t="shared" si="36"/>
        <v>84225066</v>
      </c>
      <c r="P584" s="11">
        <v>3597</v>
      </c>
      <c r="Q584" s="11">
        <v>4696</v>
      </c>
      <c r="R584" s="1">
        <v>7.96</v>
      </c>
      <c r="S584">
        <v>11.72</v>
      </c>
      <c r="T584" s="4"/>
    </row>
    <row r="585" spans="1:20">
      <c r="A585" t="s">
        <v>5120</v>
      </c>
      <c r="B585" t="s">
        <v>5121</v>
      </c>
      <c r="C585" t="s">
        <v>13997</v>
      </c>
      <c r="D585" t="s">
        <v>14070</v>
      </c>
      <c r="E585" t="s">
        <v>14093</v>
      </c>
      <c r="H585" s="11">
        <v>4999</v>
      </c>
      <c r="I585" s="1">
        <v>0.18</v>
      </c>
      <c r="J585" s="1" t="str">
        <f t="shared" si="39"/>
        <v>No</v>
      </c>
      <c r="K585" s="1" t="str">
        <f t="shared" si="37"/>
        <v>&gt;500</v>
      </c>
      <c r="L585" s="1" t="str">
        <f t="shared" si="38"/>
        <v>11-20%</v>
      </c>
      <c r="M585">
        <v>4.5</v>
      </c>
      <c r="N585" s="4">
        <v>50810</v>
      </c>
      <c r="O585" s="12">
        <f t="shared" si="36"/>
        <v>253999190</v>
      </c>
      <c r="P585" s="11">
        <v>5900</v>
      </c>
      <c r="Q585" s="11">
        <v>6801</v>
      </c>
      <c r="R585" s="1">
        <v>8.82</v>
      </c>
      <c r="S585">
        <v>13.14</v>
      </c>
      <c r="T585" s="4"/>
    </row>
    <row r="586" spans="1:20">
      <c r="A586" t="s">
        <v>5131</v>
      </c>
      <c r="B586" t="s">
        <v>5132</v>
      </c>
      <c r="C586" t="s">
        <v>14005</v>
      </c>
      <c r="D586" t="s">
        <v>14094</v>
      </c>
      <c r="E586" t="s">
        <v>14095</v>
      </c>
      <c r="H586" s="11">
        <v>1999</v>
      </c>
      <c r="I586" s="1">
        <v>0.75</v>
      </c>
      <c r="J586" s="1" t="str">
        <f t="shared" si="39"/>
        <v>Yes</v>
      </c>
      <c r="K586" s="1" t="str">
        <f t="shared" si="37"/>
        <v>&gt;500</v>
      </c>
      <c r="L586" s="1" t="str">
        <f t="shared" si="38"/>
        <v>71-80%</v>
      </c>
      <c r="M586">
        <v>3.7</v>
      </c>
      <c r="N586" s="4">
        <v>3369</v>
      </c>
      <c r="O586" s="12">
        <f t="shared" si="36"/>
        <v>6734631</v>
      </c>
      <c r="P586" s="11">
        <v>3499</v>
      </c>
      <c r="Q586" s="11">
        <v>4999</v>
      </c>
      <c r="R586" s="1">
        <v>6.65</v>
      </c>
      <c r="S586">
        <v>9.6</v>
      </c>
      <c r="T586" s="4"/>
    </row>
    <row r="587" spans="1:20">
      <c r="A587" t="s">
        <v>5142</v>
      </c>
      <c r="B587" t="s">
        <v>5143</v>
      </c>
      <c r="C587" t="s">
        <v>13997</v>
      </c>
      <c r="D587" t="s">
        <v>13998</v>
      </c>
      <c r="E587" t="s">
        <v>14072</v>
      </c>
      <c r="F587" t="s">
        <v>14073</v>
      </c>
      <c r="H587" s="11">
        <v>449</v>
      </c>
      <c r="I587" s="1">
        <v>0.33</v>
      </c>
      <c r="J587" s="1" t="str">
        <f t="shared" si="39"/>
        <v>No</v>
      </c>
      <c r="K587" s="1" t="str">
        <f t="shared" si="37"/>
        <v>200-500</v>
      </c>
      <c r="L587" s="1" t="str">
        <f t="shared" si="38"/>
        <v>31-40%</v>
      </c>
      <c r="M587">
        <v>3.5</v>
      </c>
      <c r="N587" s="4">
        <v>11827</v>
      </c>
      <c r="O587" s="12">
        <f t="shared" si="36"/>
        <v>5310323</v>
      </c>
      <c r="P587" s="11">
        <v>-145.83500000000001</v>
      </c>
      <c r="Q587" s="11">
        <v>-279.35199999999998</v>
      </c>
      <c r="R587" s="1">
        <v>-412.86900000000003</v>
      </c>
      <c r="S587">
        <v>-546.38599999999997</v>
      </c>
      <c r="T587" s="4"/>
    </row>
    <row r="588" spans="1:20">
      <c r="A588" t="s">
        <v>5154</v>
      </c>
      <c r="B588" t="s">
        <v>5155</v>
      </c>
      <c r="C588" t="s">
        <v>13997</v>
      </c>
      <c r="D588" t="s">
        <v>13998</v>
      </c>
      <c r="E588" t="s">
        <v>14072</v>
      </c>
      <c r="F588" t="s">
        <v>14092</v>
      </c>
      <c r="H588" s="11">
        <v>999</v>
      </c>
      <c r="I588" s="1">
        <v>0.3</v>
      </c>
      <c r="J588" s="1" t="str">
        <f t="shared" si="39"/>
        <v>No</v>
      </c>
      <c r="K588" s="1" t="str">
        <f t="shared" si="37"/>
        <v>200-500</v>
      </c>
      <c r="L588" s="1" t="str">
        <f t="shared" si="38"/>
        <v>21-30%</v>
      </c>
      <c r="M588">
        <v>3.5</v>
      </c>
      <c r="N588" s="4">
        <v>15295</v>
      </c>
      <c r="O588" s="12">
        <f t="shared" si="36"/>
        <v>15279705</v>
      </c>
      <c r="P588" s="11">
        <v>-345.85</v>
      </c>
      <c r="Q588" s="11">
        <v>-654.37</v>
      </c>
      <c r="R588" s="1">
        <v>-962.89</v>
      </c>
      <c r="S588">
        <v>-1271.4100000000001</v>
      </c>
      <c r="T588" s="4"/>
    </row>
    <row r="589" spans="1:20">
      <c r="A589" t="s">
        <v>5164</v>
      </c>
      <c r="B589" t="s">
        <v>5165</v>
      </c>
      <c r="C589" t="s">
        <v>14005</v>
      </c>
      <c r="D589" t="s">
        <v>14094</v>
      </c>
      <c r="E589" t="s">
        <v>14007</v>
      </c>
      <c r="F589" t="s">
        <v>14096</v>
      </c>
      <c r="G589" t="s">
        <v>14097</v>
      </c>
      <c r="H589" s="11">
        <v>3990</v>
      </c>
      <c r="I589" s="1">
        <v>0.8</v>
      </c>
      <c r="J589" s="1" t="str">
        <f t="shared" si="39"/>
        <v>Yes</v>
      </c>
      <c r="K589" s="1" t="str">
        <f t="shared" si="37"/>
        <v>&gt;500</v>
      </c>
      <c r="L589" s="1" t="str">
        <f t="shared" si="38"/>
        <v>71-80%</v>
      </c>
      <c r="M589">
        <v>4.3</v>
      </c>
      <c r="N589" s="4">
        <v>27139</v>
      </c>
      <c r="O589" s="12">
        <f t="shared" si="36"/>
        <v>108284610</v>
      </c>
      <c r="P589" s="11">
        <v>7181</v>
      </c>
      <c r="Q589" s="11">
        <v>10372</v>
      </c>
      <c r="R589" s="1">
        <v>7.8</v>
      </c>
      <c r="S589">
        <v>11.3</v>
      </c>
      <c r="T589" s="4"/>
    </row>
    <row r="590" spans="1:20">
      <c r="A590" t="s">
        <v>5175</v>
      </c>
      <c r="B590" t="s">
        <v>5176</v>
      </c>
      <c r="C590" t="s">
        <v>14005</v>
      </c>
      <c r="D590" t="s">
        <v>14043</v>
      </c>
      <c r="E590" t="s">
        <v>14044</v>
      </c>
      <c r="F590" t="s">
        <v>14045</v>
      </c>
      <c r="H590" s="11">
        <v>5499</v>
      </c>
      <c r="I590" s="1">
        <v>0.75</v>
      </c>
      <c r="J590" s="1" t="str">
        <f t="shared" si="39"/>
        <v>Yes</v>
      </c>
      <c r="K590" s="1" t="str">
        <f t="shared" si="37"/>
        <v>&gt;500</v>
      </c>
      <c r="L590" s="1" t="str">
        <f t="shared" si="38"/>
        <v>71-80%</v>
      </c>
      <c r="M590">
        <v>3.9</v>
      </c>
      <c r="N590" s="4">
        <v>9504</v>
      </c>
      <c r="O590" s="12">
        <f t="shared" si="36"/>
        <v>52262496</v>
      </c>
      <c r="P590" s="11">
        <v>9599</v>
      </c>
      <c r="Q590" s="11">
        <v>13699</v>
      </c>
      <c r="R590" s="1">
        <v>7.05</v>
      </c>
      <c r="S590">
        <v>10.199999999999999</v>
      </c>
      <c r="T590" s="4"/>
    </row>
    <row r="591" spans="1:20">
      <c r="A591" t="s">
        <v>5187</v>
      </c>
      <c r="B591" t="s">
        <v>5188</v>
      </c>
      <c r="C591" t="s">
        <v>13997</v>
      </c>
      <c r="D591" t="s">
        <v>14070</v>
      </c>
      <c r="E591" t="s">
        <v>14071</v>
      </c>
      <c r="H591" s="11">
        <v>1350</v>
      </c>
      <c r="I591" s="1">
        <v>0.62</v>
      </c>
      <c r="J591" s="1" t="str">
        <f t="shared" si="39"/>
        <v>Yes</v>
      </c>
      <c r="K591" s="1" t="str">
        <f t="shared" si="37"/>
        <v>&gt;500</v>
      </c>
      <c r="L591" s="1" t="str">
        <f t="shared" si="38"/>
        <v>61-70%</v>
      </c>
      <c r="M591">
        <v>4.3</v>
      </c>
      <c r="N591" s="4">
        <v>30058</v>
      </c>
      <c r="O591" s="12">
        <f t="shared" si="36"/>
        <v>40578300</v>
      </c>
      <c r="P591" s="11">
        <v>2181</v>
      </c>
      <c r="Q591" s="11">
        <v>3012</v>
      </c>
      <c r="R591" s="1">
        <v>7.98</v>
      </c>
      <c r="S591">
        <v>11.66</v>
      </c>
      <c r="T591" s="4"/>
    </row>
    <row r="592" spans="1:20">
      <c r="A592" t="s">
        <v>5201</v>
      </c>
      <c r="B592" t="s">
        <v>5202</v>
      </c>
      <c r="C592" t="s">
        <v>14005</v>
      </c>
      <c r="D592" t="s">
        <v>14043</v>
      </c>
      <c r="E592" t="s">
        <v>14044</v>
      </c>
      <c r="F592" t="s">
        <v>14045</v>
      </c>
      <c r="H592" s="11">
        <v>3990</v>
      </c>
      <c r="I592" s="1">
        <v>0.62</v>
      </c>
      <c r="J592" s="1" t="str">
        <f t="shared" si="39"/>
        <v>Yes</v>
      </c>
      <c r="K592" s="1" t="str">
        <f t="shared" si="37"/>
        <v>&gt;500</v>
      </c>
      <c r="L592" s="1" t="str">
        <f t="shared" si="38"/>
        <v>61-70%</v>
      </c>
      <c r="M592">
        <v>4.0999999999999996</v>
      </c>
      <c r="N592" s="4">
        <v>109864</v>
      </c>
      <c r="O592" s="12">
        <f t="shared" si="36"/>
        <v>438357360</v>
      </c>
      <c r="P592" s="11">
        <v>6481</v>
      </c>
      <c r="Q592" s="11">
        <v>8972</v>
      </c>
      <c r="R592" s="1">
        <v>7.58</v>
      </c>
      <c r="S592">
        <v>11.06</v>
      </c>
      <c r="T592" s="4"/>
    </row>
    <row r="593" spans="1:20">
      <c r="A593" t="s">
        <v>5211</v>
      </c>
      <c r="B593" t="s">
        <v>5212</v>
      </c>
      <c r="C593" t="s">
        <v>14083</v>
      </c>
      <c r="D593" t="s">
        <v>14098</v>
      </c>
      <c r="E593" t="s">
        <v>14099</v>
      </c>
      <c r="F593" t="s">
        <v>14100</v>
      </c>
      <c r="H593" s="11">
        <v>1295</v>
      </c>
      <c r="I593" s="1">
        <v>0</v>
      </c>
      <c r="J593" s="1" t="str">
        <f t="shared" si="39"/>
        <v>No</v>
      </c>
      <c r="K593" s="1" t="str">
        <f t="shared" si="37"/>
        <v>&gt;500</v>
      </c>
      <c r="L593" s="1" t="str">
        <f t="shared" si="38"/>
        <v>0-10%</v>
      </c>
      <c r="M593">
        <v>4.5</v>
      </c>
      <c r="N593" s="4">
        <v>5760</v>
      </c>
      <c r="O593" s="12">
        <f t="shared" si="36"/>
        <v>7459200</v>
      </c>
      <c r="P593" s="11">
        <v>1295</v>
      </c>
      <c r="Q593" s="11">
        <v>1295</v>
      </c>
      <c r="R593" s="1">
        <v>9</v>
      </c>
      <c r="S593">
        <v>13.5</v>
      </c>
      <c r="T593" s="4"/>
    </row>
    <row r="594" spans="1:20">
      <c r="A594" t="s">
        <v>5221</v>
      </c>
      <c r="B594" t="s">
        <v>5222</v>
      </c>
      <c r="C594" t="s">
        <v>13997</v>
      </c>
      <c r="D594" t="s">
        <v>14002</v>
      </c>
      <c r="E594" t="s">
        <v>14101</v>
      </c>
      <c r="H594" s="11">
        <v>5499</v>
      </c>
      <c r="I594" s="1">
        <v>0.66</v>
      </c>
      <c r="J594" s="1" t="str">
        <f t="shared" si="39"/>
        <v>Yes</v>
      </c>
      <c r="K594" s="1" t="str">
        <f t="shared" si="37"/>
        <v>&gt;500</v>
      </c>
      <c r="L594" s="1" t="str">
        <f t="shared" si="38"/>
        <v>61-70%</v>
      </c>
      <c r="M594">
        <v>4.2</v>
      </c>
      <c r="N594" s="4">
        <v>49551</v>
      </c>
      <c r="O594" s="12">
        <f t="shared" si="36"/>
        <v>272480949</v>
      </c>
      <c r="P594" s="11">
        <v>9109</v>
      </c>
      <c r="Q594" s="11">
        <v>12719</v>
      </c>
      <c r="R594" s="1">
        <v>7.74</v>
      </c>
      <c r="S594">
        <v>11.28</v>
      </c>
      <c r="T594" s="4"/>
    </row>
    <row r="595" spans="1:20">
      <c r="A595" t="s">
        <v>5232</v>
      </c>
      <c r="B595" t="s">
        <v>5233</v>
      </c>
      <c r="C595" t="s">
        <v>14005</v>
      </c>
      <c r="D595" t="s">
        <v>14043</v>
      </c>
      <c r="E595" t="s">
        <v>14044</v>
      </c>
      <c r="F595" t="s">
        <v>14045</v>
      </c>
      <c r="H595" s="11">
        <v>1490</v>
      </c>
      <c r="I595" s="1">
        <v>0.69</v>
      </c>
      <c r="J595" s="1" t="str">
        <f t="shared" si="39"/>
        <v>Yes</v>
      </c>
      <c r="K595" s="1" t="str">
        <f t="shared" si="37"/>
        <v>&gt;500</v>
      </c>
      <c r="L595" s="1" t="str">
        <f t="shared" si="38"/>
        <v>61-70%</v>
      </c>
      <c r="M595">
        <v>4.0999999999999996</v>
      </c>
      <c r="N595" s="4">
        <v>161677</v>
      </c>
      <c r="O595" s="12">
        <f t="shared" si="36"/>
        <v>240898730</v>
      </c>
      <c r="P595" s="11">
        <v>2525</v>
      </c>
      <c r="Q595" s="11">
        <v>3560</v>
      </c>
      <c r="R595" s="1">
        <v>7.51</v>
      </c>
      <c r="S595">
        <v>10.92</v>
      </c>
      <c r="T595" s="4"/>
    </row>
    <row r="596" spans="1:20">
      <c r="A596" t="s">
        <v>5242</v>
      </c>
      <c r="B596" t="s">
        <v>5243</v>
      </c>
      <c r="C596" t="s">
        <v>14005</v>
      </c>
      <c r="D596" t="s">
        <v>14094</v>
      </c>
      <c r="E596" t="s">
        <v>14007</v>
      </c>
      <c r="F596" t="s">
        <v>14096</v>
      </c>
      <c r="G596" t="s">
        <v>14102</v>
      </c>
      <c r="H596" s="11">
        <v>995</v>
      </c>
      <c r="I596" s="1">
        <v>0.6</v>
      </c>
      <c r="J596" s="1" t="str">
        <f t="shared" si="39"/>
        <v>Yes</v>
      </c>
      <c r="K596" s="1" t="str">
        <f t="shared" si="37"/>
        <v>200-500</v>
      </c>
      <c r="L596" s="1" t="str">
        <f t="shared" si="38"/>
        <v>51-60%</v>
      </c>
      <c r="M596">
        <v>3.9</v>
      </c>
      <c r="N596" s="4">
        <v>21372</v>
      </c>
      <c r="O596" s="12">
        <f t="shared" si="36"/>
        <v>21265140</v>
      </c>
      <c r="P596" s="11">
        <v>-195.3</v>
      </c>
      <c r="Q596" s="11">
        <v>-413.27</v>
      </c>
      <c r="R596" s="1">
        <v>-631.24</v>
      </c>
      <c r="S596">
        <v>-849.21</v>
      </c>
      <c r="T596" s="4"/>
    </row>
    <row r="597" spans="1:20">
      <c r="A597" t="s">
        <v>5260</v>
      </c>
      <c r="B597" t="s">
        <v>5261</v>
      </c>
      <c r="C597" t="s">
        <v>13997</v>
      </c>
      <c r="D597" t="s">
        <v>14103</v>
      </c>
      <c r="E597" t="s">
        <v>14104</v>
      </c>
      <c r="F597" t="s">
        <v>14105</v>
      </c>
      <c r="H597" s="11">
        <v>761</v>
      </c>
      <c r="I597" s="1">
        <v>0.06</v>
      </c>
      <c r="J597" s="1" t="str">
        <f t="shared" si="39"/>
        <v>No</v>
      </c>
      <c r="K597" s="1" t="str">
        <f t="shared" si="37"/>
        <v>200-500</v>
      </c>
      <c r="L597" s="1" t="str">
        <f t="shared" si="38"/>
        <v>0-10%</v>
      </c>
      <c r="M597">
        <v>4</v>
      </c>
      <c r="N597" s="4">
        <v>7199</v>
      </c>
      <c r="O597" s="12">
        <f t="shared" si="36"/>
        <v>5478439</v>
      </c>
      <c r="P597" s="11">
        <v>-354.47</v>
      </c>
      <c r="Q597" s="11">
        <v>-644.46400000000006</v>
      </c>
      <c r="R597" s="1">
        <v>-934.45799999999997</v>
      </c>
      <c r="S597">
        <v>-1224.452</v>
      </c>
      <c r="T597" s="4"/>
    </row>
    <row r="598" spans="1:20">
      <c r="A598" t="s">
        <v>5273</v>
      </c>
      <c r="B598" t="s">
        <v>5274</v>
      </c>
      <c r="C598" t="s">
        <v>13997</v>
      </c>
      <c r="D598" t="s">
        <v>13998</v>
      </c>
      <c r="E598" t="s">
        <v>14072</v>
      </c>
      <c r="F598" t="s">
        <v>14106</v>
      </c>
      <c r="G598" t="s">
        <v>14107</v>
      </c>
      <c r="H598" s="11">
        <v>299</v>
      </c>
      <c r="I598" s="1">
        <v>0.87</v>
      </c>
      <c r="J598" s="1" t="str">
        <f t="shared" si="39"/>
        <v>Yes</v>
      </c>
      <c r="K598" s="1" t="str">
        <f t="shared" si="37"/>
        <v>200-500</v>
      </c>
      <c r="L598" s="1" t="str">
        <f t="shared" si="38"/>
        <v>81-90%</v>
      </c>
      <c r="M598">
        <v>3.5</v>
      </c>
      <c r="N598" s="4">
        <v>15233</v>
      </c>
      <c r="O598" s="12">
        <f t="shared" si="36"/>
        <v>4554667</v>
      </c>
      <c r="P598" s="11">
        <v>-15.565</v>
      </c>
      <c r="Q598" s="11">
        <v>-56.027999999999999</v>
      </c>
      <c r="R598" s="1">
        <v>-96.491</v>
      </c>
      <c r="S598">
        <v>-136.95400000000001</v>
      </c>
      <c r="T598" s="4"/>
    </row>
    <row r="599" spans="1:20">
      <c r="A599" t="s">
        <v>5284</v>
      </c>
      <c r="B599" t="s">
        <v>5285</v>
      </c>
      <c r="C599" t="s">
        <v>13997</v>
      </c>
      <c r="D599" t="s">
        <v>14070</v>
      </c>
      <c r="E599" t="s">
        <v>14071</v>
      </c>
      <c r="H599" s="11">
        <v>2500</v>
      </c>
      <c r="I599" s="1">
        <v>0.64</v>
      </c>
      <c r="J599" s="1" t="str">
        <f t="shared" si="39"/>
        <v>Yes</v>
      </c>
      <c r="K599" s="1" t="str">
        <f t="shared" si="37"/>
        <v>&gt;500</v>
      </c>
      <c r="L599" s="1" t="str">
        <f t="shared" si="38"/>
        <v>61-70%</v>
      </c>
      <c r="M599">
        <v>4.3</v>
      </c>
      <c r="N599" s="4">
        <v>55747</v>
      </c>
      <c r="O599" s="12">
        <f t="shared" si="36"/>
        <v>139367500</v>
      </c>
      <c r="P599" s="11">
        <v>4111</v>
      </c>
      <c r="Q599" s="11">
        <v>5722</v>
      </c>
      <c r="R599" s="1">
        <v>7.96</v>
      </c>
      <c r="S599">
        <v>11.62</v>
      </c>
      <c r="T599" s="4"/>
    </row>
    <row r="600" spans="1:20">
      <c r="A600" t="s">
        <v>5294</v>
      </c>
      <c r="B600" t="s">
        <v>5295</v>
      </c>
      <c r="C600" t="s">
        <v>14005</v>
      </c>
      <c r="D600" t="s">
        <v>14043</v>
      </c>
      <c r="E600" t="s">
        <v>14044</v>
      </c>
      <c r="F600" t="s">
        <v>14045</v>
      </c>
      <c r="H600" s="11">
        <v>4999</v>
      </c>
      <c r="I600" s="1">
        <v>0.76</v>
      </c>
      <c r="J600" s="1" t="str">
        <f t="shared" si="39"/>
        <v>Yes</v>
      </c>
      <c r="K600" s="1" t="str">
        <f t="shared" si="37"/>
        <v>&gt;500</v>
      </c>
      <c r="L600" s="1" t="str">
        <f t="shared" si="38"/>
        <v>71-80%</v>
      </c>
      <c r="M600">
        <v>3.8</v>
      </c>
      <c r="N600" s="4">
        <v>14961</v>
      </c>
      <c r="O600" s="12">
        <f t="shared" si="36"/>
        <v>74790039</v>
      </c>
      <c r="P600" s="11">
        <v>8799</v>
      </c>
      <c r="Q600" s="11">
        <v>12599</v>
      </c>
      <c r="R600" s="1">
        <v>6.84</v>
      </c>
      <c r="S600">
        <v>9.8800000000000008</v>
      </c>
      <c r="T600" s="4"/>
    </row>
    <row r="601" spans="1:20">
      <c r="A601" t="s">
        <v>5304</v>
      </c>
      <c r="B601" t="s">
        <v>5305</v>
      </c>
      <c r="C601" t="s">
        <v>13997</v>
      </c>
      <c r="D601" t="s">
        <v>13998</v>
      </c>
      <c r="E601" t="s">
        <v>14072</v>
      </c>
      <c r="F601" t="s">
        <v>14073</v>
      </c>
      <c r="H601" s="11">
        <v>1299</v>
      </c>
      <c r="I601" s="1">
        <v>0.56000000000000005</v>
      </c>
      <c r="J601" s="1" t="str">
        <f t="shared" si="39"/>
        <v>Yes</v>
      </c>
      <c r="K601" s="1" t="str">
        <f t="shared" si="37"/>
        <v>&gt;500</v>
      </c>
      <c r="L601" s="1" t="str">
        <f t="shared" si="38"/>
        <v>51-60%</v>
      </c>
      <c r="M601">
        <v>4.4000000000000004</v>
      </c>
      <c r="N601" s="4">
        <v>9275</v>
      </c>
      <c r="O601" s="12">
        <f t="shared" si="36"/>
        <v>12048225</v>
      </c>
      <c r="P601" s="11">
        <v>2029</v>
      </c>
      <c r="Q601" s="11">
        <v>2759</v>
      </c>
      <c r="R601" s="1">
        <v>8.24</v>
      </c>
      <c r="S601">
        <v>12.08</v>
      </c>
      <c r="T601" s="4"/>
    </row>
    <row r="602" spans="1:20">
      <c r="A602" t="s">
        <v>5314</v>
      </c>
      <c r="B602" t="s">
        <v>5315</v>
      </c>
      <c r="C602" t="s">
        <v>14005</v>
      </c>
      <c r="D602" t="s">
        <v>14043</v>
      </c>
      <c r="E602" t="s">
        <v>14044</v>
      </c>
      <c r="F602" t="s">
        <v>14045</v>
      </c>
      <c r="H602" s="11">
        <v>8999</v>
      </c>
      <c r="I602" s="1">
        <v>0.83</v>
      </c>
      <c r="J602" s="1" t="str">
        <f t="shared" si="39"/>
        <v>Yes</v>
      </c>
      <c r="K602" s="1" t="str">
        <f t="shared" si="37"/>
        <v>&gt;500</v>
      </c>
      <c r="L602" s="1" t="str">
        <f t="shared" si="38"/>
        <v>81-90%</v>
      </c>
      <c r="M602">
        <v>3.7</v>
      </c>
      <c r="N602" s="4">
        <v>28324</v>
      </c>
      <c r="O602" s="12">
        <f t="shared" si="36"/>
        <v>254887676</v>
      </c>
      <c r="P602" s="11">
        <v>16499</v>
      </c>
      <c r="Q602" s="11">
        <v>23999</v>
      </c>
      <c r="R602" s="1">
        <v>6.57</v>
      </c>
      <c r="S602">
        <v>9.44</v>
      </c>
      <c r="T602" s="4"/>
    </row>
    <row r="603" spans="1:20">
      <c r="A603" t="s">
        <v>5324</v>
      </c>
      <c r="B603" t="s">
        <v>5325</v>
      </c>
      <c r="C603" t="s">
        <v>14005</v>
      </c>
      <c r="D603" t="s">
        <v>14081</v>
      </c>
      <c r="E603" t="s">
        <v>14082</v>
      </c>
      <c r="H603" s="11">
        <v>180</v>
      </c>
      <c r="I603" s="1">
        <v>0.17</v>
      </c>
      <c r="J603" s="1" t="str">
        <f t="shared" si="39"/>
        <v>No</v>
      </c>
      <c r="K603" s="1" t="str">
        <f t="shared" si="37"/>
        <v>200-500</v>
      </c>
      <c r="L603" s="1" t="str">
        <f t="shared" si="38"/>
        <v>11-20%</v>
      </c>
      <c r="M603">
        <v>4.4000000000000004</v>
      </c>
      <c r="N603" s="4">
        <v>644</v>
      </c>
      <c r="O603" s="12">
        <f t="shared" si="36"/>
        <v>115920</v>
      </c>
      <c r="P603" s="11">
        <v>-70.015000000000001</v>
      </c>
      <c r="Q603" s="11">
        <v>-131.37799999999999</v>
      </c>
      <c r="R603" s="1">
        <v>-192.74100000000001</v>
      </c>
      <c r="S603">
        <v>-254.10400000000001</v>
      </c>
      <c r="T603" s="4"/>
    </row>
    <row r="604" spans="1:20">
      <c r="A604" t="s">
        <v>5334</v>
      </c>
      <c r="B604" t="s">
        <v>5335</v>
      </c>
      <c r="C604" t="s">
        <v>13997</v>
      </c>
      <c r="D604" t="s">
        <v>13998</v>
      </c>
      <c r="E604" t="s">
        <v>14108</v>
      </c>
      <c r="F604" t="s">
        <v>14109</v>
      </c>
      <c r="H604" s="11">
        <v>549</v>
      </c>
      <c r="I604" s="1">
        <v>0.27</v>
      </c>
      <c r="J604" s="1" t="str">
        <f t="shared" si="39"/>
        <v>No</v>
      </c>
      <c r="K604" s="1" t="str">
        <f t="shared" si="37"/>
        <v>200-500</v>
      </c>
      <c r="L604" s="1" t="str">
        <f t="shared" si="38"/>
        <v>21-30%</v>
      </c>
      <c r="M604">
        <v>4.4000000000000004</v>
      </c>
      <c r="N604" s="4">
        <v>18139</v>
      </c>
      <c r="O604" s="12">
        <f t="shared" si="36"/>
        <v>9958311</v>
      </c>
      <c r="P604" s="11">
        <v>-194.965</v>
      </c>
      <c r="Q604" s="11">
        <v>-368.21800000000002</v>
      </c>
      <c r="R604" s="1">
        <v>-541.471</v>
      </c>
      <c r="S604">
        <v>-714.72400000000005</v>
      </c>
      <c r="T604" s="4"/>
    </row>
    <row r="605" spans="1:20">
      <c r="A605" t="s">
        <v>5345</v>
      </c>
      <c r="B605" t="s">
        <v>5346</v>
      </c>
      <c r="C605" t="s">
        <v>14088</v>
      </c>
      <c r="D605" t="s">
        <v>14089</v>
      </c>
      <c r="E605" t="s">
        <v>14110</v>
      </c>
      <c r="F605" t="s">
        <v>14111</v>
      </c>
      <c r="H605" s="11">
        <v>225</v>
      </c>
      <c r="I605" s="1">
        <v>0.15</v>
      </c>
      <c r="J605" s="1" t="str">
        <f t="shared" si="39"/>
        <v>No</v>
      </c>
      <c r="K605" s="1" t="str">
        <f t="shared" si="37"/>
        <v>200-500</v>
      </c>
      <c r="L605" s="1" t="str">
        <f t="shared" si="38"/>
        <v>11-20%</v>
      </c>
      <c r="M605">
        <v>4.4000000000000004</v>
      </c>
      <c r="N605" s="4">
        <v>7203</v>
      </c>
      <c r="O605" s="12">
        <f t="shared" si="36"/>
        <v>1620675</v>
      </c>
      <c r="P605" s="11">
        <v>-91.025000000000006</v>
      </c>
      <c r="Q605" s="11">
        <v>-169.49</v>
      </c>
      <c r="R605" s="1">
        <v>-247.95500000000001</v>
      </c>
      <c r="S605">
        <v>-326.42</v>
      </c>
      <c r="T605" s="4"/>
    </row>
    <row r="606" spans="1:20">
      <c r="A606" t="s">
        <v>5356</v>
      </c>
      <c r="B606" t="s">
        <v>5357</v>
      </c>
      <c r="C606" t="s">
        <v>13997</v>
      </c>
      <c r="D606" t="s">
        <v>13998</v>
      </c>
      <c r="E606" t="s">
        <v>14072</v>
      </c>
      <c r="F606" t="s">
        <v>14106</v>
      </c>
      <c r="G606" t="s">
        <v>14112</v>
      </c>
      <c r="H606" s="11">
        <v>999</v>
      </c>
      <c r="I606" s="1">
        <v>0.87</v>
      </c>
      <c r="J606" s="1" t="str">
        <f t="shared" si="39"/>
        <v>Yes</v>
      </c>
      <c r="K606" s="1" t="str">
        <f t="shared" si="37"/>
        <v>200-500</v>
      </c>
      <c r="L606" s="1" t="str">
        <f t="shared" si="38"/>
        <v>81-90%</v>
      </c>
      <c r="M606">
        <v>4.2</v>
      </c>
      <c r="N606" s="4">
        <v>491</v>
      </c>
      <c r="O606" s="12">
        <f t="shared" si="36"/>
        <v>490509</v>
      </c>
      <c r="P606" s="11">
        <v>-59.864999999999696</v>
      </c>
      <c r="Q606" s="11">
        <v>-197.11800000000099</v>
      </c>
      <c r="R606" s="1">
        <v>-334.371000000001</v>
      </c>
      <c r="S606">
        <v>-471.62400000000099</v>
      </c>
      <c r="T606" s="4"/>
    </row>
    <row r="607" spans="1:20">
      <c r="A607" t="s">
        <v>5367</v>
      </c>
      <c r="B607" t="s">
        <v>5368</v>
      </c>
      <c r="C607" t="s">
        <v>13997</v>
      </c>
      <c r="D607" t="s">
        <v>13998</v>
      </c>
      <c r="E607" t="s">
        <v>14113</v>
      </c>
      <c r="H607" s="11">
        <v>599</v>
      </c>
      <c r="I607" s="1">
        <v>0.67</v>
      </c>
      <c r="J607" s="1" t="str">
        <f t="shared" si="39"/>
        <v>Yes</v>
      </c>
      <c r="K607" s="1" t="str">
        <f t="shared" si="37"/>
        <v>200-500</v>
      </c>
      <c r="L607" s="1" t="str">
        <f t="shared" si="38"/>
        <v>61-70%</v>
      </c>
      <c r="M607">
        <v>4.5</v>
      </c>
      <c r="N607" s="4">
        <v>13568</v>
      </c>
      <c r="O607" s="12">
        <f t="shared" si="36"/>
        <v>8127232</v>
      </c>
      <c r="P607" s="11">
        <v>-94.665000000000106</v>
      </c>
      <c r="Q607" s="11">
        <v>-212.84800000000001</v>
      </c>
      <c r="R607" s="1">
        <v>-331.03100000000001</v>
      </c>
      <c r="S607">
        <v>-449.214</v>
      </c>
      <c r="T607" s="4"/>
    </row>
    <row r="608" spans="1:20">
      <c r="A608" t="s">
        <v>5378</v>
      </c>
      <c r="B608" t="s">
        <v>5379</v>
      </c>
      <c r="C608" t="s">
        <v>14005</v>
      </c>
      <c r="D608" t="s">
        <v>14043</v>
      </c>
      <c r="E608" t="s">
        <v>14044</v>
      </c>
      <c r="F608" t="s">
        <v>14045</v>
      </c>
      <c r="H608" s="11">
        <v>4499</v>
      </c>
      <c r="I608" s="1">
        <v>0.78</v>
      </c>
      <c r="J608" s="1" t="str">
        <f t="shared" si="39"/>
        <v>Yes</v>
      </c>
      <c r="K608" s="1" t="str">
        <f t="shared" si="37"/>
        <v>&gt;500</v>
      </c>
      <c r="L608" s="1" t="str">
        <f t="shared" si="38"/>
        <v>71-80%</v>
      </c>
      <c r="M608">
        <v>3.8</v>
      </c>
      <c r="N608" s="4">
        <v>3390</v>
      </c>
      <c r="O608" s="12">
        <f t="shared" si="36"/>
        <v>15251610</v>
      </c>
      <c r="P608" s="11">
        <v>7999</v>
      </c>
      <c r="Q608" s="11">
        <v>11499</v>
      </c>
      <c r="R608" s="1">
        <v>6.82</v>
      </c>
      <c r="S608">
        <v>9.84</v>
      </c>
      <c r="T608" s="4"/>
    </row>
    <row r="609" spans="1:20">
      <c r="A609" t="s">
        <v>5388</v>
      </c>
      <c r="B609" t="s">
        <v>5389</v>
      </c>
      <c r="C609" t="s">
        <v>14005</v>
      </c>
      <c r="D609" t="s">
        <v>14043</v>
      </c>
      <c r="E609" t="s">
        <v>14044</v>
      </c>
      <c r="F609" t="s">
        <v>14045</v>
      </c>
      <c r="H609" s="11">
        <v>4499</v>
      </c>
      <c r="I609" s="1">
        <v>0.8</v>
      </c>
      <c r="J609" s="1" t="str">
        <f t="shared" si="39"/>
        <v>Yes</v>
      </c>
      <c r="K609" s="1" t="str">
        <f t="shared" si="37"/>
        <v>&gt;500</v>
      </c>
      <c r="L609" s="1" t="str">
        <f t="shared" si="38"/>
        <v>71-80%</v>
      </c>
      <c r="M609">
        <v>3.8</v>
      </c>
      <c r="N609" s="4">
        <v>103052</v>
      </c>
      <c r="O609" s="12">
        <f t="shared" si="36"/>
        <v>463630948</v>
      </c>
      <c r="P609" s="11">
        <v>8099</v>
      </c>
      <c r="Q609" s="11">
        <v>11699</v>
      </c>
      <c r="R609" s="1">
        <v>6.8</v>
      </c>
      <c r="S609">
        <v>9.8000000000000007</v>
      </c>
      <c r="T609" s="4"/>
    </row>
    <row r="610" spans="1:20">
      <c r="A610" t="s">
        <v>5400</v>
      </c>
      <c r="B610" t="s">
        <v>5401</v>
      </c>
      <c r="C610" t="s">
        <v>14083</v>
      </c>
      <c r="D610" t="s">
        <v>14098</v>
      </c>
      <c r="E610" t="s">
        <v>14099</v>
      </c>
      <c r="F610" t="s">
        <v>14100</v>
      </c>
      <c r="H610" s="11">
        <v>550</v>
      </c>
      <c r="I610" s="1">
        <v>0.05</v>
      </c>
      <c r="J610" s="1" t="str">
        <f t="shared" si="39"/>
        <v>No</v>
      </c>
      <c r="K610" s="1" t="str">
        <f t="shared" si="37"/>
        <v>200-500</v>
      </c>
      <c r="L610" s="1" t="str">
        <f t="shared" si="38"/>
        <v>0-10%</v>
      </c>
      <c r="M610">
        <v>4.4000000000000004</v>
      </c>
      <c r="N610" s="4">
        <v>12179</v>
      </c>
      <c r="O610" s="12">
        <f t="shared" si="36"/>
        <v>6698450</v>
      </c>
      <c r="P610" s="11">
        <v>-256.57499999999999</v>
      </c>
      <c r="Q610" s="11">
        <v>-466.85</v>
      </c>
      <c r="R610" s="1">
        <v>-677.125</v>
      </c>
      <c r="S610">
        <v>-887.4</v>
      </c>
      <c r="T610" s="4"/>
    </row>
    <row r="611" spans="1:20">
      <c r="A611" t="s">
        <v>5410</v>
      </c>
      <c r="B611" t="s">
        <v>5411</v>
      </c>
      <c r="C611" t="s">
        <v>14005</v>
      </c>
      <c r="D611" t="s">
        <v>14094</v>
      </c>
      <c r="E611" t="s">
        <v>14114</v>
      </c>
      <c r="F611" t="s">
        <v>14115</v>
      </c>
      <c r="H611" s="11">
        <v>1999</v>
      </c>
      <c r="I611" s="1">
        <v>0.6</v>
      </c>
      <c r="J611" s="1" t="str">
        <f t="shared" si="39"/>
        <v>Yes</v>
      </c>
      <c r="K611" s="1" t="str">
        <f t="shared" si="37"/>
        <v>&gt;500</v>
      </c>
      <c r="L611" s="1" t="str">
        <f t="shared" si="38"/>
        <v>51-60%</v>
      </c>
      <c r="M611">
        <v>3.8</v>
      </c>
      <c r="N611" s="4">
        <v>12958</v>
      </c>
      <c r="O611" s="12">
        <f t="shared" si="36"/>
        <v>25903042</v>
      </c>
      <c r="P611" s="11">
        <v>3199</v>
      </c>
      <c r="Q611" s="11">
        <v>4399</v>
      </c>
      <c r="R611" s="1">
        <v>7</v>
      </c>
      <c r="S611">
        <v>10.199999999999999</v>
      </c>
      <c r="T611" s="4"/>
    </row>
    <row r="612" spans="1:20">
      <c r="A612" t="s">
        <v>5421</v>
      </c>
      <c r="B612" t="s">
        <v>5422</v>
      </c>
      <c r="C612" t="s">
        <v>13997</v>
      </c>
      <c r="D612" t="s">
        <v>13998</v>
      </c>
      <c r="E612" t="s">
        <v>14072</v>
      </c>
      <c r="F612" t="s">
        <v>14073</v>
      </c>
      <c r="H612" s="11">
        <v>1199</v>
      </c>
      <c r="I612" s="1">
        <v>0.43</v>
      </c>
      <c r="J612" s="1" t="str">
        <f t="shared" si="39"/>
        <v>No</v>
      </c>
      <c r="K612" s="1" t="str">
        <f t="shared" si="37"/>
        <v>&gt;500</v>
      </c>
      <c r="L612" s="1" t="str">
        <f t="shared" si="38"/>
        <v>41-50%</v>
      </c>
      <c r="M612">
        <v>4.2</v>
      </c>
      <c r="N612" s="4">
        <v>8258</v>
      </c>
      <c r="O612" s="12">
        <f t="shared" si="36"/>
        <v>9901342</v>
      </c>
      <c r="P612" s="11">
        <v>1717</v>
      </c>
      <c r="Q612" s="11">
        <v>2235</v>
      </c>
      <c r="R612" s="1">
        <v>7.97</v>
      </c>
      <c r="S612">
        <v>11.74</v>
      </c>
      <c r="T612" s="4"/>
    </row>
    <row r="613" spans="1:20">
      <c r="A613" t="s">
        <v>5430</v>
      </c>
      <c r="B613" t="s">
        <v>5431</v>
      </c>
      <c r="C613" t="s">
        <v>13997</v>
      </c>
      <c r="D613" t="s">
        <v>14002</v>
      </c>
      <c r="H613" s="11">
        <v>3490</v>
      </c>
      <c r="I613" s="1">
        <v>0.66</v>
      </c>
      <c r="J613" s="1" t="str">
        <f t="shared" si="39"/>
        <v>Yes</v>
      </c>
      <c r="K613" s="1" t="str">
        <f t="shared" si="37"/>
        <v>&gt;500</v>
      </c>
      <c r="L613" s="1" t="str">
        <f t="shared" si="38"/>
        <v>61-70%</v>
      </c>
      <c r="M613">
        <v>4.0999999999999996</v>
      </c>
      <c r="N613" s="4">
        <v>11716</v>
      </c>
      <c r="O613" s="12">
        <f t="shared" si="36"/>
        <v>40888840</v>
      </c>
      <c r="P613" s="11">
        <v>5781</v>
      </c>
      <c r="Q613" s="11">
        <v>8072</v>
      </c>
      <c r="R613" s="1">
        <v>7.54</v>
      </c>
      <c r="S613">
        <v>10.98</v>
      </c>
      <c r="T613" s="4"/>
    </row>
    <row r="614" spans="1:20">
      <c r="A614" t="s">
        <v>5441</v>
      </c>
      <c r="B614" t="s">
        <v>5442</v>
      </c>
      <c r="C614" t="s">
        <v>13997</v>
      </c>
      <c r="D614" t="s">
        <v>14002</v>
      </c>
      <c r="E614" t="s">
        <v>14116</v>
      </c>
      <c r="H614" s="11">
        <v>4999</v>
      </c>
      <c r="I614" s="1">
        <v>0.5</v>
      </c>
      <c r="J614" s="1" t="str">
        <f t="shared" si="39"/>
        <v>No</v>
      </c>
      <c r="K614" s="1" t="str">
        <f t="shared" si="37"/>
        <v>&gt;500</v>
      </c>
      <c r="L614" s="1" t="str">
        <f t="shared" si="38"/>
        <v>41-50%</v>
      </c>
      <c r="M614">
        <v>4.4000000000000004</v>
      </c>
      <c r="N614" s="4">
        <v>35024</v>
      </c>
      <c r="O614" s="12">
        <f t="shared" si="36"/>
        <v>175084976</v>
      </c>
      <c r="P614" s="11">
        <v>7499</v>
      </c>
      <c r="Q614" s="11">
        <v>9999</v>
      </c>
      <c r="R614" s="1">
        <v>8.3000000000000007</v>
      </c>
      <c r="S614">
        <v>12.2</v>
      </c>
      <c r="T614" s="4"/>
    </row>
    <row r="615" spans="1:20">
      <c r="A615" t="s">
        <v>5452</v>
      </c>
      <c r="B615" t="s">
        <v>5453</v>
      </c>
      <c r="C615" t="s">
        <v>14005</v>
      </c>
      <c r="D615" t="s">
        <v>14043</v>
      </c>
      <c r="E615" t="s">
        <v>14044</v>
      </c>
      <c r="F615" t="s">
        <v>14117</v>
      </c>
      <c r="H615" s="11">
        <v>4999</v>
      </c>
      <c r="I615" s="1">
        <v>0.64</v>
      </c>
      <c r="J615" s="1" t="str">
        <f t="shared" si="39"/>
        <v>Yes</v>
      </c>
      <c r="K615" s="1" t="str">
        <f t="shared" si="37"/>
        <v>&gt;500</v>
      </c>
      <c r="L615" s="1" t="str">
        <f t="shared" si="38"/>
        <v>61-70%</v>
      </c>
      <c r="M615">
        <v>4.0999999999999996</v>
      </c>
      <c r="N615" s="4">
        <v>55192</v>
      </c>
      <c r="O615" s="12">
        <f t="shared" si="36"/>
        <v>275904808</v>
      </c>
      <c r="P615" s="11">
        <v>8199</v>
      </c>
      <c r="Q615" s="11">
        <v>11399</v>
      </c>
      <c r="R615" s="1">
        <v>7.56</v>
      </c>
      <c r="S615">
        <v>11.02</v>
      </c>
      <c r="T615" s="4"/>
    </row>
    <row r="616" spans="1:20">
      <c r="A616" t="s">
        <v>5463</v>
      </c>
      <c r="B616" t="s">
        <v>5464</v>
      </c>
      <c r="C616" t="s">
        <v>14005</v>
      </c>
      <c r="D616" t="s">
        <v>14043</v>
      </c>
      <c r="E616" t="s">
        <v>14044</v>
      </c>
      <c r="F616" t="s">
        <v>14045</v>
      </c>
      <c r="H616" s="11">
        <v>599</v>
      </c>
      <c r="I616" s="1">
        <v>0.28000000000000003</v>
      </c>
      <c r="J616" s="1" t="str">
        <f t="shared" si="39"/>
        <v>No</v>
      </c>
      <c r="K616" s="1" t="str">
        <f t="shared" si="37"/>
        <v>200-500</v>
      </c>
      <c r="L616" s="1" t="str">
        <f t="shared" si="38"/>
        <v>21-30%</v>
      </c>
      <c r="M616">
        <v>4.0999999999999996</v>
      </c>
      <c r="N616" s="4">
        <v>119466</v>
      </c>
      <c r="O616" s="12">
        <f t="shared" si="36"/>
        <v>71560134</v>
      </c>
      <c r="P616" s="11">
        <v>-210.26</v>
      </c>
      <c r="Q616" s="11">
        <v>-397.60199999999998</v>
      </c>
      <c r="R616" s="1">
        <v>-584.94399999999996</v>
      </c>
      <c r="S616">
        <v>-772.28599999999994</v>
      </c>
      <c r="T616" s="4"/>
    </row>
    <row r="617" spans="1:20">
      <c r="A617" t="s">
        <v>5472</v>
      </c>
      <c r="B617" t="s">
        <v>5473</v>
      </c>
      <c r="C617" t="s">
        <v>13997</v>
      </c>
      <c r="D617" t="s">
        <v>13998</v>
      </c>
      <c r="E617" t="s">
        <v>14072</v>
      </c>
      <c r="F617" t="s">
        <v>14074</v>
      </c>
      <c r="H617" s="11">
        <v>499</v>
      </c>
      <c r="I617" s="1">
        <v>0.8</v>
      </c>
      <c r="J617" s="1" t="str">
        <f t="shared" si="39"/>
        <v>Yes</v>
      </c>
      <c r="K617" s="1" t="str">
        <f t="shared" si="37"/>
        <v>200-500</v>
      </c>
      <c r="L617" s="1" t="str">
        <f t="shared" si="38"/>
        <v>71-80%</v>
      </c>
      <c r="M617">
        <v>3.5</v>
      </c>
      <c r="N617" s="4">
        <v>9638</v>
      </c>
      <c r="O617" s="12">
        <f t="shared" si="36"/>
        <v>4809362</v>
      </c>
      <c r="P617" s="11">
        <v>-46.099999999999902</v>
      </c>
      <c r="Q617" s="11">
        <v>-124.87</v>
      </c>
      <c r="R617" s="1">
        <v>-203.64</v>
      </c>
      <c r="S617">
        <v>-282.41000000000003</v>
      </c>
      <c r="T617" s="4"/>
    </row>
    <row r="618" spans="1:20">
      <c r="A618" t="s">
        <v>5482</v>
      </c>
      <c r="B618" t="s">
        <v>5483</v>
      </c>
      <c r="C618" t="s">
        <v>13997</v>
      </c>
      <c r="D618" t="s">
        <v>13998</v>
      </c>
      <c r="E618" t="s">
        <v>14072</v>
      </c>
      <c r="F618" t="s">
        <v>14077</v>
      </c>
      <c r="H618" s="11">
        <v>399</v>
      </c>
      <c r="I618" s="1">
        <v>0.18</v>
      </c>
      <c r="J618" s="1" t="str">
        <f t="shared" si="39"/>
        <v>No</v>
      </c>
      <c r="K618" s="1" t="str">
        <f t="shared" si="37"/>
        <v>200-500</v>
      </c>
      <c r="L618" s="1" t="str">
        <f t="shared" si="38"/>
        <v>11-20%</v>
      </c>
      <c r="M618">
        <v>3.6</v>
      </c>
      <c r="N618" s="4">
        <v>33735</v>
      </c>
      <c r="O618" s="12">
        <f t="shared" si="36"/>
        <v>13460265</v>
      </c>
      <c r="P618" s="11">
        <v>-160.81</v>
      </c>
      <c r="Q618" s="11">
        <v>-298.31200000000001</v>
      </c>
      <c r="R618" s="1">
        <v>-435.81400000000002</v>
      </c>
      <c r="S618">
        <v>-573.31600000000003</v>
      </c>
      <c r="T618" s="4"/>
    </row>
    <row r="619" spans="1:20">
      <c r="A619" t="s">
        <v>5493</v>
      </c>
      <c r="B619" t="s">
        <v>5494</v>
      </c>
      <c r="C619" t="s">
        <v>13997</v>
      </c>
      <c r="D619" t="s">
        <v>13998</v>
      </c>
      <c r="E619" t="s">
        <v>14072</v>
      </c>
      <c r="F619" t="s">
        <v>14073</v>
      </c>
      <c r="H619" s="11">
        <v>299</v>
      </c>
      <c r="I619" s="1">
        <v>0.54</v>
      </c>
      <c r="J619" s="1" t="str">
        <f t="shared" si="39"/>
        <v>Yes</v>
      </c>
      <c r="K619" s="1" t="str">
        <f t="shared" si="37"/>
        <v>200-500</v>
      </c>
      <c r="L619" s="1" t="str">
        <f t="shared" si="38"/>
        <v>51-60%</v>
      </c>
      <c r="M619">
        <v>3.8</v>
      </c>
      <c r="N619" s="4">
        <v>3044</v>
      </c>
      <c r="O619" s="12">
        <f t="shared" si="36"/>
        <v>910156</v>
      </c>
      <c r="P619" s="11">
        <v>-65.430000000000106</v>
      </c>
      <c r="Q619" s="11">
        <v>-135.83600000000001</v>
      </c>
      <c r="R619" s="1">
        <v>-206.24199999999999</v>
      </c>
      <c r="S619">
        <v>-276.64800000000002</v>
      </c>
      <c r="T619" s="4"/>
    </row>
    <row r="620" spans="1:20">
      <c r="A620" t="s">
        <v>5503</v>
      </c>
      <c r="B620" t="s">
        <v>5504</v>
      </c>
      <c r="C620" t="s">
        <v>14005</v>
      </c>
      <c r="D620" t="s">
        <v>14043</v>
      </c>
      <c r="E620" t="s">
        <v>14044</v>
      </c>
      <c r="F620" t="s">
        <v>14065</v>
      </c>
      <c r="H620" s="11">
        <v>2499</v>
      </c>
      <c r="I620" s="1">
        <v>0.52</v>
      </c>
      <c r="J620" s="1" t="str">
        <f t="shared" si="39"/>
        <v>Yes</v>
      </c>
      <c r="K620" s="1" t="str">
        <f t="shared" si="37"/>
        <v>&gt;500</v>
      </c>
      <c r="L620" s="1" t="str">
        <f t="shared" si="38"/>
        <v>51-60%</v>
      </c>
      <c r="M620">
        <v>4</v>
      </c>
      <c r="N620" s="4">
        <v>33584</v>
      </c>
      <c r="O620" s="12">
        <f t="shared" si="36"/>
        <v>83926416</v>
      </c>
      <c r="P620" s="11">
        <v>3799</v>
      </c>
      <c r="Q620" s="11">
        <v>5099</v>
      </c>
      <c r="R620" s="1">
        <v>7.48</v>
      </c>
      <c r="S620">
        <v>10.96</v>
      </c>
      <c r="T620" s="4"/>
    </row>
    <row r="621" spans="1:20">
      <c r="A621" t="s">
        <v>5513</v>
      </c>
      <c r="B621" t="s">
        <v>5514</v>
      </c>
      <c r="C621" t="s">
        <v>14005</v>
      </c>
      <c r="D621" t="s">
        <v>14016</v>
      </c>
      <c r="E621" t="s">
        <v>14029</v>
      </c>
      <c r="F621" t="s">
        <v>14118</v>
      </c>
      <c r="H621" s="11">
        <v>2299</v>
      </c>
      <c r="I621" s="1">
        <v>0.54</v>
      </c>
      <c r="J621" s="1" t="str">
        <f t="shared" si="39"/>
        <v>Yes</v>
      </c>
      <c r="K621" s="1" t="str">
        <f t="shared" si="37"/>
        <v>&gt;500</v>
      </c>
      <c r="L621" s="1" t="str">
        <f t="shared" si="38"/>
        <v>51-60%</v>
      </c>
      <c r="M621">
        <v>3.9</v>
      </c>
      <c r="N621" s="4">
        <v>1779</v>
      </c>
      <c r="O621" s="12">
        <f t="shared" si="36"/>
        <v>4089921</v>
      </c>
      <c r="P621" s="11">
        <v>3549</v>
      </c>
      <c r="Q621" s="11">
        <v>4799</v>
      </c>
      <c r="R621" s="1">
        <v>7.26</v>
      </c>
      <c r="S621">
        <v>10.62</v>
      </c>
      <c r="T621" s="4"/>
    </row>
    <row r="622" spans="1:20">
      <c r="A622" t="s">
        <v>5529</v>
      </c>
      <c r="B622" t="s">
        <v>5530</v>
      </c>
      <c r="C622" t="s">
        <v>14005</v>
      </c>
      <c r="D622" t="s">
        <v>14081</v>
      </c>
      <c r="H622" s="11">
        <v>250</v>
      </c>
      <c r="I622" s="1">
        <v>0.1</v>
      </c>
      <c r="J622" s="1" t="str">
        <f t="shared" si="39"/>
        <v>No</v>
      </c>
      <c r="K622" s="1" t="str">
        <f t="shared" si="37"/>
        <v>200-500</v>
      </c>
      <c r="L622" s="1" t="str">
        <f t="shared" si="38"/>
        <v>0-10%</v>
      </c>
      <c r="M622">
        <v>4.4000000000000004</v>
      </c>
      <c r="N622" s="4">
        <v>26556</v>
      </c>
      <c r="O622" s="12">
        <f t="shared" si="36"/>
        <v>6639000</v>
      </c>
      <c r="P622" s="11">
        <v>-108.05</v>
      </c>
      <c r="Q622" s="11">
        <v>-199.22</v>
      </c>
      <c r="R622" s="1">
        <v>-290.39</v>
      </c>
      <c r="S622">
        <v>-381.56</v>
      </c>
      <c r="T622" s="4"/>
    </row>
    <row r="623" spans="1:20">
      <c r="A623" t="s">
        <v>5540</v>
      </c>
      <c r="B623" t="s">
        <v>5541</v>
      </c>
      <c r="C623" t="s">
        <v>13997</v>
      </c>
      <c r="D623" t="s">
        <v>13998</v>
      </c>
      <c r="E623" t="s">
        <v>14066</v>
      </c>
      <c r="F623" t="s">
        <v>14075</v>
      </c>
      <c r="H623" s="11">
        <v>1499</v>
      </c>
      <c r="I623" s="1">
        <v>0.56000000000000005</v>
      </c>
      <c r="J623" s="1" t="str">
        <f t="shared" si="39"/>
        <v>Yes</v>
      </c>
      <c r="K623" s="1" t="str">
        <f t="shared" si="37"/>
        <v>&gt;500</v>
      </c>
      <c r="L623" s="1" t="str">
        <f t="shared" si="38"/>
        <v>51-60%</v>
      </c>
      <c r="M623">
        <v>4.3</v>
      </c>
      <c r="N623" s="4">
        <v>25903</v>
      </c>
      <c r="O623" s="12">
        <f t="shared" si="36"/>
        <v>38828597</v>
      </c>
      <c r="P623" s="11">
        <v>2342</v>
      </c>
      <c r="Q623" s="11">
        <v>3185</v>
      </c>
      <c r="R623" s="1">
        <v>8.0399999999999991</v>
      </c>
      <c r="S623">
        <v>11.78</v>
      </c>
      <c r="T623" s="4"/>
    </row>
    <row r="624" spans="1:20">
      <c r="A624" t="s">
        <v>5550</v>
      </c>
      <c r="B624" t="s">
        <v>5551</v>
      </c>
      <c r="C624" t="s">
        <v>13997</v>
      </c>
      <c r="D624" t="s">
        <v>14070</v>
      </c>
      <c r="E624" t="s">
        <v>14071</v>
      </c>
      <c r="H624" s="11">
        <v>2800</v>
      </c>
      <c r="I624" s="1">
        <v>0.6</v>
      </c>
      <c r="J624" s="1" t="str">
        <f t="shared" si="39"/>
        <v>Yes</v>
      </c>
      <c r="K624" s="1" t="str">
        <f t="shared" si="37"/>
        <v>&gt;500</v>
      </c>
      <c r="L624" s="1" t="str">
        <f t="shared" si="38"/>
        <v>51-60%</v>
      </c>
      <c r="M624">
        <v>4.3</v>
      </c>
      <c r="N624" s="4">
        <v>53464</v>
      </c>
      <c r="O624" s="12">
        <f t="shared" si="36"/>
        <v>149699200</v>
      </c>
      <c r="P624" s="11">
        <v>4491</v>
      </c>
      <c r="Q624" s="11">
        <v>6182</v>
      </c>
      <c r="R624" s="1">
        <v>8</v>
      </c>
      <c r="S624">
        <v>11.7</v>
      </c>
      <c r="T624" s="4"/>
    </row>
    <row r="625" spans="1:20">
      <c r="A625" t="s">
        <v>5561</v>
      </c>
      <c r="B625" t="s">
        <v>5562</v>
      </c>
      <c r="C625" t="s">
        <v>13997</v>
      </c>
      <c r="D625" t="s">
        <v>13998</v>
      </c>
      <c r="E625" t="s">
        <v>14072</v>
      </c>
      <c r="F625" t="s">
        <v>14106</v>
      </c>
      <c r="G625" t="s">
        <v>14112</v>
      </c>
      <c r="H625" s="11">
        <v>299</v>
      </c>
      <c r="I625" s="1">
        <v>0.43</v>
      </c>
      <c r="J625" s="1" t="str">
        <f t="shared" si="39"/>
        <v>No</v>
      </c>
      <c r="K625" s="1" t="str">
        <f t="shared" si="37"/>
        <v>200-500</v>
      </c>
      <c r="L625" s="1" t="str">
        <f t="shared" si="38"/>
        <v>41-50%</v>
      </c>
      <c r="M625">
        <v>4.4000000000000004</v>
      </c>
      <c r="N625" s="4">
        <v>5176</v>
      </c>
      <c r="O625" s="12">
        <f t="shared" si="36"/>
        <v>1547624</v>
      </c>
      <c r="P625" s="11">
        <v>-79.885000000000005</v>
      </c>
      <c r="Q625" s="11">
        <v>-159.12200000000001</v>
      </c>
      <c r="R625" s="1">
        <v>-238.35900000000001</v>
      </c>
      <c r="S625">
        <v>-317.596</v>
      </c>
      <c r="T625" s="4"/>
    </row>
    <row r="626" spans="1:20">
      <c r="A626" t="s">
        <v>5571</v>
      </c>
      <c r="B626" t="s">
        <v>5572</v>
      </c>
      <c r="C626" t="s">
        <v>13997</v>
      </c>
      <c r="D626" t="s">
        <v>14103</v>
      </c>
      <c r="E626" t="s">
        <v>14104</v>
      </c>
      <c r="F626" t="s">
        <v>14105</v>
      </c>
      <c r="H626" s="11">
        <v>404</v>
      </c>
      <c r="I626" s="1">
        <v>0.24</v>
      </c>
      <c r="J626" s="1" t="str">
        <f t="shared" si="39"/>
        <v>No</v>
      </c>
      <c r="K626" s="1" t="str">
        <f t="shared" si="37"/>
        <v>200-500</v>
      </c>
      <c r="L626" s="1" t="str">
        <f t="shared" si="38"/>
        <v>21-30%</v>
      </c>
      <c r="M626">
        <v>4.4000000000000004</v>
      </c>
      <c r="N626" s="4">
        <v>8614</v>
      </c>
      <c r="O626" s="12">
        <f t="shared" si="36"/>
        <v>3480056</v>
      </c>
      <c r="P626" s="11">
        <v>-149.97999999999999</v>
      </c>
      <c r="Q626" s="11">
        <v>-281.73599999999999</v>
      </c>
      <c r="R626" s="1">
        <v>-413.49200000000002</v>
      </c>
      <c r="S626">
        <v>-545.24800000000005</v>
      </c>
      <c r="T626" s="4"/>
    </row>
    <row r="627" spans="1:20">
      <c r="A627" t="s">
        <v>5581</v>
      </c>
      <c r="B627" t="s">
        <v>5582</v>
      </c>
      <c r="C627" t="s">
        <v>14005</v>
      </c>
      <c r="D627" t="s">
        <v>14043</v>
      </c>
      <c r="E627" t="s">
        <v>14044</v>
      </c>
      <c r="F627" t="s">
        <v>14065</v>
      </c>
      <c r="H627" s="11">
        <v>1399</v>
      </c>
      <c r="I627" s="1">
        <v>0.56999999999999995</v>
      </c>
      <c r="J627" s="1" t="str">
        <f t="shared" si="39"/>
        <v>Yes</v>
      </c>
      <c r="K627" s="1" t="str">
        <f t="shared" si="37"/>
        <v>&gt;500</v>
      </c>
      <c r="L627" s="1" t="str">
        <f t="shared" si="38"/>
        <v>51-60%</v>
      </c>
      <c r="M627">
        <v>3.8</v>
      </c>
      <c r="N627" s="4">
        <v>60026</v>
      </c>
      <c r="O627" s="12">
        <f t="shared" si="36"/>
        <v>83976374</v>
      </c>
      <c r="P627" s="11">
        <v>2199</v>
      </c>
      <c r="Q627" s="11">
        <v>2999</v>
      </c>
      <c r="R627" s="1">
        <v>7.03</v>
      </c>
      <c r="S627">
        <v>10.26</v>
      </c>
      <c r="T627" s="4"/>
    </row>
    <row r="628" spans="1:20">
      <c r="A628" t="s">
        <v>5591</v>
      </c>
      <c r="B628" t="s">
        <v>13051</v>
      </c>
      <c r="C628" t="s">
        <v>13997</v>
      </c>
      <c r="D628" t="s">
        <v>13998</v>
      </c>
      <c r="E628" t="s">
        <v>14072</v>
      </c>
      <c r="F628" t="s">
        <v>14077</v>
      </c>
      <c r="H628" s="11">
        <v>599</v>
      </c>
      <c r="I628" s="1">
        <v>0.5</v>
      </c>
      <c r="J628" s="1" t="str">
        <f t="shared" si="39"/>
        <v>No</v>
      </c>
      <c r="K628" s="1" t="str">
        <f t="shared" si="37"/>
        <v>200-500</v>
      </c>
      <c r="L628" s="1" t="str">
        <f t="shared" si="38"/>
        <v>41-50%</v>
      </c>
      <c r="M628">
        <v>3.8</v>
      </c>
      <c r="N628" s="4">
        <v>3066</v>
      </c>
      <c r="O628" s="12">
        <f t="shared" si="36"/>
        <v>1836534</v>
      </c>
      <c r="P628" s="11">
        <v>-145.44999999999999</v>
      </c>
      <c r="Q628" s="11">
        <v>-293.86</v>
      </c>
      <c r="R628" s="1">
        <v>-442.27</v>
      </c>
      <c r="S628">
        <v>-590.67999999999995</v>
      </c>
      <c r="T628" s="4"/>
    </row>
    <row r="629" spans="1:20">
      <c r="A629" t="s">
        <v>5600</v>
      </c>
      <c r="B629" t="s">
        <v>5601</v>
      </c>
      <c r="C629" t="s">
        <v>13997</v>
      </c>
      <c r="D629" t="s">
        <v>13998</v>
      </c>
      <c r="E629" t="s">
        <v>14066</v>
      </c>
      <c r="F629" t="s">
        <v>14075</v>
      </c>
      <c r="H629" s="11">
        <v>999</v>
      </c>
      <c r="I629" s="1">
        <v>0.55000000000000004</v>
      </c>
      <c r="J629" s="1" t="str">
        <f t="shared" si="39"/>
        <v>Yes</v>
      </c>
      <c r="K629" s="1" t="str">
        <f t="shared" si="37"/>
        <v>200-500</v>
      </c>
      <c r="L629" s="1" t="str">
        <f t="shared" si="38"/>
        <v>51-60%</v>
      </c>
      <c r="M629">
        <v>4</v>
      </c>
      <c r="N629" s="4">
        <v>2102</v>
      </c>
      <c r="O629" s="12">
        <f t="shared" si="36"/>
        <v>2099898</v>
      </c>
      <c r="P629" s="11">
        <v>-220.22499999999999</v>
      </c>
      <c r="Q629" s="11">
        <v>-453.57</v>
      </c>
      <c r="R629" s="1">
        <v>-686.91499999999996</v>
      </c>
      <c r="S629">
        <v>-920.26</v>
      </c>
      <c r="T629" s="4"/>
    </row>
    <row r="630" spans="1:20">
      <c r="A630" t="s">
        <v>5610</v>
      </c>
      <c r="B630" t="s">
        <v>5611</v>
      </c>
      <c r="C630" t="s">
        <v>13997</v>
      </c>
      <c r="D630" t="s">
        <v>13998</v>
      </c>
      <c r="E630" t="s">
        <v>14072</v>
      </c>
      <c r="F630" t="s">
        <v>14073</v>
      </c>
      <c r="H630" s="11">
        <v>1295</v>
      </c>
      <c r="I630" s="1">
        <v>0.38</v>
      </c>
      <c r="J630" s="1" t="str">
        <f t="shared" si="39"/>
        <v>No</v>
      </c>
      <c r="K630" s="1" t="str">
        <f t="shared" si="37"/>
        <v>&gt;500</v>
      </c>
      <c r="L630" s="1" t="str">
        <f t="shared" si="38"/>
        <v>31-40%</v>
      </c>
      <c r="M630">
        <v>4.4000000000000004</v>
      </c>
      <c r="N630" s="4">
        <v>34852</v>
      </c>
      <c r="O630" s="12">
        <f t="shared" si="36"/>
        <v>45133340</v>
      </c>
      <c r="P630" s="11">
        <v>1791</v>
      </c>
      <c r="Q630" s="11">
        <v>2287</v>
      </c>
      <c r="R630" s="1">
        <v>8.42</v>
      </c>
      <c r="S630">
        <v>12.44</v>
      </c>
      <c r="T630" s="4"/>
    </row>
    <row r="631" spans="1:20">
      <c r="A631" t="s">
        <v>5621</v>
      </c>
      <c r="B631" t="s">
        <v>5622</v>
      </c>
      <c r="C631" t="s">
        <v>14083</v>
      </c>
      <c r="D631" t="s">
        <v>14084</v>
      </c>
      <c r="E631" t="s">
        <v>14085</v>
      </c>
      <c r="F631" t="s">
        <v>14086</v>
      </c>
      <c r="G631" t="s">
        <v>14119</v>
      </c>
      <c r="H631" s="11">
        <v>160</v>
      </c>
      <c r="I631" s="1">
        <v>0.02</v>
      </c>
      <c r="J631" s="1" t="str">
        <f t="shared" si="39"/>
        <v>No</v>
      </c>
      <c r="K631" s="1" t="str">
        <f t="shared" si="37"/>
        <v>200-500</v>
      </c>
      <c r="L631" s="1" t="str">
        <f t="shared" si="38"/>
        <v>0-10%</v>
      </c>
      <c r="M631">
        <v>4.5</v>
      </c>
      <c r="N631" s="4">
        <v>8618</v>
      </c>
      <c r="O631" s="12">
        <f t="shared" si="36"/>
        <v>1378880</v>
      </c>
      <c r="P631" s="11">
        <v>-73.989999999999995</v>
      </c>
      <c r="Q631" s="11">
        <v>-135.738</v>
      </c>
      <c r="R631" s="1">
        <v>-197.48599999999999</v>
      </c>
      <c r="S631">
        <v>-259.23399999999998</v>
      </c>
      <c r="T631" s="4"/>
    </row>
    <row r="632" spans="1:20">
      <c r="A632" t="s">
        <v>5635</v>
      </c>
      <c r="B632" t="s">
        <v>5636</v>
      </c>
      <c r="C632" t="s">
        <v>13997</v>
      </c>
      <c r="D632" t="s">
        <v>13998</v>
      </c>
      <c r="E632" t="s">
        <v>14072</v>
      </c>
      <c r="F632" t="s">
        <v>14073</v>
      </c>
      <c r="H632" s="11">
        <v>899</v>
      </c>
      <c r="I632" s="1">
        <v>0.33</v>
      </c>
      <c r="J632" s="1" t="str">
        <f t="shared" si="39"/>
        <v>No</v>
      </c>
      <c r="K632" s="1" t="str">
        <f t="shared" si="37"/>
        <v>200-500</v>
      </c>
      <c r="L632" s="1" t="str">
        <f t="shared" si="38"/>
        <v>31-40%</v>
      </c>
      <c r="M632">
        <v>4</v>
      </c>
      <c r="N632" s="4">
        <v>4018</v>
      </c>
      <c r="O632" s="12">
        <f t="shared" si="36"/>
        <v>3612182</v>
      </c>
      <c r="P632" s="11">
        <v>-295.33499999999998</v>
      </c>
      <c r="Q632" s="11">
        <v>-563.702</v>
      </c>
      <c r="R632" s="1">
        <v>-832.06899999999996</v>
      </c>
      <c r="S632">
        <v>-1100.4359999999999</v>
      </c>
      <c r="T632" s="4"/>
    </row>
    <row r="633" spans="1:20">
      <c r="A633" t="s">
        <v>5645</v>
      </c>
      <c r="B633" t="s">
        <v>5646</v>
      </c>
      <c r="C633" t="s">
        <v>14005</v>
      </c>
      <c r="D633" t="s">
        <v>14081</v>
      </c>
      <c r="E633" t="s">
        <v>14120</v>
      </c>
      <c r="H633" s="11">
        <v>599</v>
      </c>
      <c r="I633" s="1">
        <v>0.2</v>
      </c>
      <c r="J633" s="1" t="str">
        <f t="shared" si="39"/>
        <v>No</v>
      </c>
      <c r="K633" s="1" t="str">
        <f t="shared" si="37"/>
        <v>200-500</v>
      </c>
      <c r="L633" s="1" t="str">
        <f t="shared" si="38"/>
        <v>11-20%</v>
      </c>
      <c r="M633">
        <v>4.3</v>
      </c>
      <c r="N633" s="4">
        <v>11687</v>
      </c>
      <c r="O633" s="12">
        <f t="shared" si="36"/>
        <v>7000513</v>
      </c>
      <c r="P633" s="11">
        <v>-235.1</v>
      </c>
      <c r="Q633" s="11">
        <v>-437.39</v>
      </c>
      <c r="R633" s="1">
        <v>-639.67999999999995</v>
      </c>
      <c r="S633">
        <v>-841.97</v>
      </c>
      <c r="T633" s="4"/>
    </row>
    <row r="634" spans="1:20">
      <c r="A634" t="s">
        <v>5657</v>
      </c>
      <c r="B634" t="s">
        <v>5658</v>
      </c>
      <c r="C634" t="s">
        <v>14005</v>
      </c>
      <c r="D634" t="s">
        <v>14043</v>
      </c>
      <c r="E634" t="s">
        <v>14044</v>
      </c>
      <c r="F634" t="s">
        <v>14045</v>
      </c>
      <c r="H634" s="11">
        <v>2990</v>
      </c>
      <c r="I634" s="1">
        <v>0.47</v>
      </c>
      <c r="J634" s="1" t="str">
        <f t="shared" si="39"/>
        <v>No</v>
      </c>
      <c r="K634" s="1" t="str">
        <f t="shared" si="37"/>
        <v>&gt;500</v>
      </c>
      <c r="L634" s="1" t="str">
        <f t="shared" si="38"/>
        <v>41-50%</v>
      </c>
      <c r="M634">
        <v>3.8</v>
      </c>
      <c r="N634" s="4">
        <v>11015</v>
      </c>
      <c r="O634" s="12">
        <f t="shared" si="36"/>
        <v>32934850</v>
      </c>
      <c r="P634" s="11">
        <v>4382</v>
      </c>
      <c r="Q634" s="11">
        <v>5774</v>
      </c>
      <c r="R634" s="1">
        <v>7.13</v>
      </c>
      <c r="S634">
        <v>10.46</v>
      </c>
      <c r="T634" s="4"/>
    </row>
    <row r="635" spans="1:20">
      <c r="A635" t="s">
        <v>5667</v>
      </c>
      <c r="B635" t="s">
        <v>5668</v>
      </c>
      <c r="C635" t="s">
        <v>13997</v>
      </c>
      <c r="D635" t="s">
        <v>14002</v>
      </c>
      <c r="E635" t="s">
        <v>14003</v>
      </c>
      <c r="F635" t="s">
        <v>14121</v>
      </c>
      <c r="H635" s="11">
        <v>899</v>
      </c>
      <c r="I635" s="1">
        <v>0.33</v>
      </c>
      <c r="J635" s="1" t="str">
        <f t="shared" si="39"/>
        <v>No</v>
      </c>
      <c r="K635" s="1" t="str">
        <f t="shared" si="37"/>
        <v>200-500</v>
      </c>
      <c r="L635" s="1" t="str">
        <f t="shared" si="38"/>
        <v>31-40%</v>
      </c>
      <c r="M635">
        <v>4.3</v>
      </c>
      <c r="N635" s="4">
        <v>95116</v>
      </c>
      <c r="O635" s="12">
        <f t="shared" si="36"/>
        <v>85509284</v>
      </c>
      <c r="P635" s="11">
        <v>-295.03500000000003</v>
      </c>
      <c r="Q635" s="11">
        <v>-563.31200000000001</v>
      </c>
      <c r="R635" s="1">
        <v>-831.58900000000006</v>
      </c>
      <c r="S635">
        <v>-1099.866</v>
      </c>
      <c r="T635" s="4"/>
    </row>
    <row r="636" spans="1:20">
      <c r="A636" t="s">
        <v>5679</v>
      </c>
      <c r="B636" t="s">
        <v>5680</v>
      </c>
      <c r="C636" t="s">
        <v>13997</v>
      </c>
      <c r="D636" t="s">
        <v>14070</v>
      </c>
      <c r="E636" t="s">
        <v>14071</v>
      </c>
      <c r="H636" s="11">
        <v>3000</v>
      </c>
      <c r="I636" s="1">
        <v>0.56999999999999995</v>
      </c>
      <c r="J636" s="1" t="str">
        <f t="shared" si="39"/>
        <v>Yes</v>
      </c>
      <c r="K636" s="1" t="str">
        <f t="shared" si="37"/>
        <v>&gt;500</v>
      </c>
      <c r="L636" s="1" t="str">
        <f t="shared" si="38"/>
        <v>51-60%</v>
      </c>
      <c r="M636">
        <v>4.3</v>
      </c>
      <c r="N636" s="4">
        <v>23022</v>
      </c>
      <c r="O636" s="12">
        <f t="shared" si="36"/>
        <v>69066000</v>
      </c>
      <c r="P636" s="11">
        <v>4701</v>
      </c>
      <c r="Q636" s="11">
        <v>6402</v>
      </c>
      <c r="R636" s="1">
        <v>8.0299999999999994</v>
      </c>
      <c r="S636">
        <v>11.76</v>
      </c>
      <c r="T636" s="4"/>
    </row>
    <row r="637" spans="1:20">
      <c r="A637" t="s">
        <v>5696</v>
      </c>
      <c r="B637" t="s">
        <v>5697</v>
      </c>
      <c r="C637" t="s">
        <v>13997</v>
      </c>
      <c r="D637" t="s">
        <v>13998</v>
      </c>
      <c r="E637" t="s">
        <v>14021</v>
      </c>
      <c r="F637" t="s">
        <v>14122</v>
      </c>
      <c r="H637" s="11">
        <v>4999</v>
      </c>
      <c r="I637" s="1">
        <v>0.94</v>
      </c>
      <c r="J637" s="1" t="str">
        <f t="shared" si="39"/>
        <v>Yes</v>
      </c>
      <c r="K637" s="1" t="str">
        <f t="shared" si="37"/>
        <v>&gt;500</v>
      </c>
      <c r="L637" s="1" t="str">
        <f t="shared" si="38"/>
        <v>91-100%</v>
      </c>
      <c r="M637">
        <v>4.3</v>
      </c>
      <c r="N637" s="4">
        <v>4426</v>
      </c>
      <c r="O637" s="12">
        <f t="shared" si="36"/>
        <v>22125574</v>
      </c>
      <c r="P637" s="11">
        <v>9704</v>
      </c>
      <c r="Q637" s="11">
        <v>14409</v>
      </c>
      <c r="R637" s="1">
        <v>7.66</v>
      </c>
      <c r="S637">
        <v>11.02</v>
      </c>
      <c r="T637" s="4"/>
    </row>
    <row r="638" spans="1:20">
      <c r="A638" t="s">
        <v>5707</v>
      </c>
      <c r="B638" t="s">
        <v>5708</v>
      </c>
      <c r="C638" t="s">
        <v>13997</v>
      </c>
      <c r="D638" t="s">
        <v>14103</v>
      </c>
      <c r="E638" t="s">
        <v>14104</v>
      </c>
      <c r="F638" t="s">
        <v>14105</v>
      </c>
      <c r="H638" s="11">
        <v>861</v>
      </c>
      <c r="I638" s="1">
        <v>0.04</v>
      </c>
      <c r="J638" s="1" t="str">
        <f t="shared" si="39"/>
        <v>No</v>
      </c>
      <c r="K638" s="1" t="str">
        <f t="shared" si="37"/>
        <v>200-500</v>
      </c>
      <c r="L638" s="1" t="str">
        <f t="shared" si="38"/>
        <v>0-10%</v>
      </c>
      <c r="M638">
        <v>4.2</v>
      </c>
      <c r="N638" s="4">
        <v>4567</v>
      </c>
      <c r="O638" s="12">
        <f t="shared" si="36"/>
        <v>3932187</v>
      </c>
      <c r="P638" s="11">
        <v>-409.78</v>
      </c>
      <c r="Q638" s="11">
        <v>-743.01599999999996</v>
      </c>
      <c r="R638" s="1">
        <v>-1076.252</v>
      </c>
      <c r="S638">
        <v>-1409.4880000000001</v>
      </c>
      <c r="T638" s="4"/>
    </row>
    <row r="639" spans="1:20">
      <c r="A639" t="s">
        <v>5717</v>
      </c>
      <c r="B639" t="s">
        <v>5718</v>
      </c>
      <c r="C639" t="s">
        <v>14005</v>
      </c>
      <c r="D639" t="s">
        <v>14043</v>
      </c>
      <c r="E639" t="s">
        <v>14044</v>
      </c>
      <c r="F639" t="s">
        <v>14065</v>
      </c>
      <c r="H639" s="11">
        <v>795</v>
      </c>
      <c r="I639" s="1">
        <v>0.06</v>
      </c>
      <c r="J639" s="1" t="str">
        <f t="shared" si="39"/>
        <v>No</v>
      </c>
      <c r="K639" s="1" t="str">
        <f t="shared" si="37"/>
        <v>200-500</v>
      </c>
      <c r="L639" s="1" t="str">
        <f t="shared" si="38"/>
        <v>0-10%</v>
      </c>
      <c r="M639">
        <v>4</v>
      </c>
      <c r="N639" s="4">
        <v>13797</v>
      </c>
      <c r="O639" s="12">
        <f t="shared" si="36"/>
        <v>10968615</v>
      </c>
      <c r="P639" s="11">
        <v>-368.47</v>
      </c>
      <c r="Q639" s="11">
        <v>-670.26400000000001</v>
      </c>
      <c r="R639" s="1">
        <v>-972.05799999999999</v>
      </c>
      <c r="S639">
        <v>-1273.8520000000001</v>
      </c>
      <c r="T639" s="4"/>
    </row>
    <row r="640" spans="1:20">
      <c r="A640" t="s">
        <v>5727</v>
      </c>
      <c r="B640" t="s">
        <v>5728</v>
      </c>
      <c r="C640" t="s">
        <v>14005</v>
      </c>
      <c r="D640" t="s">
        <v>14094</v>
      </c>
      <c r="E640" t="s">
        <v>14007</v>
      </c>
      <c r="F640" t="s">
        <v>14096</v>
      </c>
      <c r="G640" t="s">
        <v>14123</v>
      </c>
      <c r="H640" s="11">
        <v>2495</v>
      </c>
      <c r="I640" s="1">
        <v>0.38</v>
      </c>
      <c r="J640" s="1" t="str">
        <f t="shared" si="39"/>
        <v>No</v>
      </c>
      <c r="K640" s="1" t="str">
        <f t="shared" si="37"/>
        <v>&gt;500</v>
      </c>
      <c r="L640" s="1" t="str">
        <f t="shared" si="38"/>
        <v>31-40%</v>
      </c>
      <c r="M640">
        <v>4.4000000000000004</v>
      </c>
      <c r="N640" s="4">
        <v>15137</v>
      </c>
      <c r="O640" s="12">
        <f t="shared" si="36"/>
        <v>37766815</v>
      </c>
      <c r="P640" s="11">
        <v>3441</v>
      </c>
      <c r="Q640" s="11">
        <v>4387</v>
      </c>
      <c r="R640" s="1">
        <v>8.42</v>
      </c>
      <c r="S640">
        <v>12.44</v>
      </c>
      <c r="T640" s="4"/>
    </row>
    <row r="641" spans="1:20">
      <c r="A641" t="s">
        <v>5743</v>
      </c>
      <c r="B641" t="s">
        <v>5744</v>
      </c>
      <c r="C641" t="s">
        <v>13997</v>
      </c>
      <c r="D641" t="s">
        <v>14002</v>
      </c>
      <c r="E641" t="s">
        <v>14101</v>
      </c>
      <c r="H641" s="11">
        <v>2499</v>
      </c>
      <c r="I641" s="1">
        <v>0.41</v>
      </c>
      <c r="J641" s="1" t="str">
        <f t="shared" si="39"/>
        <v>No</v>
      </c>
      <c r="K641" s="1" t="str">
        <f t="shared" si="37"/>
        <v>&gt;500</v>
      </c>
      <c r="L641" s="1" t="str">
        <f t="shared" si="38"/>
        <v>41-50%</v>
      </c>
      <c r="M641">
        <v>4.2</v>
      </c>
      <c r="N641" s="4">
        <v>156638</v>
      </c>
      <c r="O641" s="12">
        <f t="shared" si="36"/>
        <v>391438362</v>
      </c>
      <c r="P641" s="11">
        <v>3529</v>
      </c>
      <c r="Q641" s="11">
        <v>4559</v>
      </c>
      <c r="R641" s="1">
        <v>7.99</v>
      </c>
      <c r="S641">
        <v>11.78</v>
      </c>
      <c r="T641" s="4"/>
    </row>
    <row r="642" spans="1:20">
      <c r="A642" t="s">
        <v>5753</v>
      </c>
      <c r="B642" t="s">
        <v>5754</v>
      </c>
      <c r="C642" t="s">
        <v>14083</v>
      </c>
      <c r="D642" t="s">
        <v>14084</v>
      </c>
      <c r="E642" t="s">
        <v>14085</v>
      </c>
      <c r="F642" t="s">
        <v>14086</v>
      </c>
      <c r="G642" t="s">
        <v>14119</v>
      </c>
      <c r="H642" s="11">
        <v>800</v>
      </c>
      <c r="I642" s="1">
        <v>0.75</v>
      </c>
      <c r="J642" s="1" t="str">
        <f t="shared" si="39"/>
        <v>Yes</v>
      </c>
      <c r="K642" s="1" t="str">
        <f t="shared" si="37"/>
        <v>200-500</v>
      </c>
      <c r="L642" s="1" t="str">
        <f t="shared" si="38"/>
        <v>71-80%</v>
      </c>
      <c r="M642">
        <v>4.0999999999999996</v>
      </c>
      <c r="N642" s="4">
        <v>9344</v>
      </c>
      <c r="O642" s="12">
        <f t="shared" ref="O642:O705" si="40">H642*N642</f>
        <v>7475200</v>
      </c>
      <c r="P642" s="11">
        <v>-94.524999999999906</v>
      </c>
      <c r="Q642" s="11">
        <v>-232.62</v>
      </c>
      <c r="R642" s="1">
        <v>-370.71499999999997</v>
      </c>
      <c r="S642">
        <v>-508.81</v>
      </c>
      <c r="T642" s="4"/>
    </row>
    <row r="643" spans="1:20">
      <c r="A643" t="s">
        <v>5764</v>
      </c>
      <c r="B643" t="s">
        <v>5765</v>
      </c>
      <c r="C643" t="s">
        <v>14005</v>
      </c>
      <c r="D643" t="s">
        <v>14094</v>
      </c>
      <c r="E643" t="s">
        <v>14007</v>
      </c>
      <c r="F643" t="s">
        <v>14124</v>
      </c>
      <c r="H643" s="11">
        <v>549</v>
      </c>
      <c r="I643" s="1">
        <v>0</v>
      </c>
      <c r="J643" s="1" t="str">
        <f t="shared" si="39"/>
        <v>No</v>
      </c>
      <c r="K643" s="1" t="str">
        <f t="shared" ref="K643:K706" si="41">IF(P643&lt;=500,"200-500","&gt;500")</f>
        <v>200-500</v>
      </c>
      <c r="L643" s="1" t="str">
        <f t="shared" ref="L643:L706" si="42">IF(I643&lt;=10%, "0-10%",IF(I643&lt;=20%, "11-20%",IF(I643&lt;=30%, "21-30%",IF(I643&lt;=40%,"31-40%",IF(I643&lt;=50%,"41-50%",IF(I643&lt;=60%,"51-60%",IF(I643&lt;=70%,"61-70%",IF(I643&lt;=80%,"71-80%",IF(I643&lt;=90%,"81-90%",IF(I643&lt;=100%,"91-100%"))))))))))</f>
        <v>0-10%</v>
      </c>
      <c r="M643">
        <v>4.5</v>
      </c>
      <c r="N643" s="4">
        <v>4875</v>
      </c>
      <c r="O643" s="12">
        <f t="shared" si="40"/>
        <v>2676375</v>
      </c>
      <c r="P643" s="11">
        <v>-270</v>
      </c>
      <c r="Q643" s="11">
        <v>-488.25</v>
      </c>
      <c r="R643" s="1">
        <v>-706.5</v>
      </c>
      <c r="S643">
        <v>-924.75</v>
      </c>
      <c r="T643" s="4"/>
    </row>
    <row r="644" spans="1:20">
      <c r="A644" t="s">
        <v>5777</v>
      </c>
      <c r="B644" t="s">
        <v>5778</v>
      </c>
      <c r="C644" t="s">
        <v>14005</v>
      </c>
      <c r="D644" t="s">
        <v>14032</v>
      </c>
      <c r="E644" t="s">
        <v>14033</v>
      </c>
      <c r="H644" s="11">
        <v>29999</v>
      </c>
      <c r="I644" s="1">
        <v>0.6</v>
      </c>
      <c r="J644" s="1" t="str">
        <f t="shared" ref="J644:J707" si="43">IF( I644&gt;50%, "Yes", "No")</f>
        <v>Yes</v>
      </c>
      <c r="K644" s="1" t="str">
        <f t="shared" si="41"/>
        <v>&gt;500</v>
      </c>
      <c r="L644" s="1" t="str">
        <f t="shared" si="42"/>
        <v>51-60%</v>
      </c>
      <c r="M644">
        <v>4.3</v>
      </c>
      <c r="N644" s="4">
        <v>4744</v>
      </c>
      <c r="O644" s="12">
        <f t="shared" si="40"/>
        <v>142315256</v>
      </c>
      <c r="P644" s="11">
        <v>47998</v>
      </c>
      <c r="Q644" s="11">
        <v>65997</v>
      </c>
      <c r="R644" s="1">
        <v>8</v>
      </c>
      <c r="S644">
        <v>11.7</v>
      </c>
      <c r="T644" s="4"/>
    </row>
    <row r="645" spans="1:20">
      <c r="A645" t="s">
        <v>5787</v>
      </c>
      <c r="B645" t="s">
        <v>5788</v>
      </c>
      <c r="C645" t="s">
        <v>14005</v>
      </c>
      <c r="D645" t="s">
        <v>14043</v>
      </c>
      <c r="E645" t="s">
        <v>14044</v>
      </c>
      <c r="F645" t="s">
        <v>14045</v>
      </c>
      <c r="H645" s="11">
        <v>3499</v>
      </c>
      <c r="I645" s="1">
        <v>0.63</v>
      </c>
      <c r="J645" s="1" t="str">
        <f t="shared" si="43"/>
        <v>Yes</v>
      </c>
      <c r="K645" s="1" t="str">
        <f t="shared" si="41"/>
        <v>&gt;500</v>
      </c>
      <c r="L645" s="1" t="str">
        <f t="shared" si="42"/>
        <v>61-70%</v>
      </c>
      <c r="M645">
        <v>3.9</v>
      </c>
      <c r="N645" s="4">
        <v>12452</v>
      </c>
      <c r="O645" s="12">
        <f t="shared" si="40"/>
        <v>43569548</v>
      </c>
      <c r="P645" s="11">
        <v>5699</v>
      </c>
      <c r="Q645" s="11">
        <v>7899</v>
      </c>
      <c r="R645" s="1">
        <v>7.17</v>
      </c>
      <c r="S645">
        <v>10.44</v>
      </c>
      <c r="T645" s="4"/>
    </row>
    <row r="646" spans="1:20">
      <c r="A646" t="s">
        <v>5796</v>
      </c>
      <c r="B646" t="s">
        <v>5797</v>
      </c>
      <c r="C646" t="s">
        <v>14005</v>
      </c>
      <c r="D646" t="s">
        <v>14081</v>
      </c>
      <c r="E646" t="s">
        <v>14082</v>
      </c>
      <c r="H646" s="11">
        <v>315</v>
      </c>
      <c r="I646" s="1">
        <v>0.15</v>
      </c>
      <c r="J646" s="1" t="str">
        <f t="shared" si="43"/>
        <v>No</v>
      </c>
      <c r="K646" s="1" t="str">
        <f t="shared" si="41"/>
        <v>200-500</v>
      </c>
      <c r="L646" s="1" t="str">
        <f t="shared" si="42"/>
        <v>11-20%</v>
      </c>
      <c r="M646">
        <v>4.5</v>
      </c>
      <c r="N646" s="4">
        <v>17810</v>
      </c>
      <c r="O646" s="12">
        <f t="shared" si="40"/>
        <v>5610150</v>
      </c>
      <c r="P646" s="11">
        <v>-129.92500000000001</v>
      </c>
      <c r="Q646" s="11">
        <v>-240.76</v>
      </c>
      <c r="R646" s="1">
        <v>-351.59500000000003</v>
      </c>
      <c r="S646">
        <v>-462.43</v>
      </c>
      <c r="T646" s="4"/>
    </row>
    <row r="647" spans="1:20">
      <c r="A647" t="s">
        <v>5806</v>
      </c>
      <c r="B647" t="s">
        <v>5807</v>
      </c>
      <c r="C647" t="s">
        <v>14005</v>
      </c>
      <c r="D647" t="s">
        <v>14043</v>
      </c>
      <c r="E647" t="s">
        <v>14044</v>
      </c>
      <c r="F647" t="s">
        <v>14045</v>
      </c>
      <c r="H647" s="11">
        <v>1499</v>
      </c>
      <c r="I647" s="1">
        <v>0.47</v>
      </c>
      <c r="J647" s="1" t="str">
        <f t="shared" si="43"/>
        <v>No</v>
      </c>
      <c r="K647" s="1" t="str">
        <f t="shared" si="41"/>
        <v>&gt;500</v>
      </c>
      <c r="L647" s="1" t="str">
        <f t="shared" si="42"/>
        <v>41-50%</v>
      </c>
      <c r="M647">
        <v>4.0999999999999996</v>
      </c>
      <c r="N647" s="4">
        <v>53648</v>
      </c>
      <c r="O647" s="12">
        <f t="shared" si="40"/>
        <v>80418352</v>
      </c>
      <c r="P647" s="11">
        <v>2199</v>
      </c>
      <c r="Q647" s="11">
        <v>2899</v>
      </c>
      <c r="R647" s="1">
        <v>7.73</v>
      </c>
      <c r="S647">
        <v>11.36</v>
      </c>
      <c r="T647" s="4"/>
    </row>
    <row r="648" spans="1:20">
      <c r="A648" t="s">
        <v>5816</v>
      </c>
      <c r="B648" t="s">
        <v>5817</v>
      </c>
      <c r="C648" t="s">
        <v>13997</v>
      </c>
      <c r="D648" t="s">
        <v>14125</v>
      </c>
      <c r="H648" s="11">
        <v>13750</v>
      </c>
      <c r="I648" s="1">
        <v>0.54</v>
      </c>
      <c r="J648" s="1" t="str">
        <f t="shared" si="43"/>
        <v>Yes</v>
      </c>
      <c r="K648" s="1" t="str">
        <f t="shared" si="41"/>
        <v>&gt;500</v>
      </c>
      <c r="L648" s="1" t="str">
        <f t="shared" si="42"/>
        <v>51-60%</v>
      </c>
      <c r="M648">
        <v>4.2</v>
      </c>
      <c r="N648" s="4">
        <v>2014</v>
      </c>
      <c r="O648" s="12">
        <f t="shared" si="40"/>
        <v>27692500</v>
      </c>
      <c r="P648" s="11">
        <v>21201</v>
      </c>
      <c r="Q648" s="11">
        <v>28652</v>
      </c>
      <c r="R648" s="1">
        <v>7.86</v>
      </c>
      <c r="S648">
        <v>11.52</v>
      </c>
      <c r="T648" s="4"/>
    </row>
    <row r="649" spans="1:20">
      <c r="A649" t="s">
        <v>5827</v>
      </c>
      <c r="B649" t="s">
        <v>5828</v>
      </c>
      <c r="C649" t="s">
        <v>13997</v>
      </c>
      <c r="D649" t="s">
        <v>13998</v>
      </c>
      <c r="E649" t="s">
        <v>14126</v>
      </c>
      <c r="F649" t="s">
        <v>14127</v>
      </c>
      <c r="H649" s="11">
        <v>59</v>
      </c>
      <c r="I649" s="1">
        <v>0</v>
      </c>
      <c r="J649" s="1" t="str">
        <f t="shared" si="43"/>
        <v>No</v>
      </c>
      <c r="K649" s="1" t="str">
        <f t="shared" si="41"/>
        <v>200-500</v>
      </c>
      <c r="L649" s="1" t="str">
        <f t="shared" si="42"/>
        <v>0-10%</v>
      </c>
      <c r="M649">
        <v>3.8</v>
      </c>
      <c r="N649" s="4">
        <v>5958</v>
      </c>
      <c r="O649" s="12">
        <f t="shared" si="40"/>
        <v>351522</v>
      </c>
      <c r="P649" s="11">
        <v>-25.7</v>
      </c>
      <c r="Q649" s="11">
        <v>-48.16</v>
      </c>
      <c r="R649" s="1">
        <v>-70.62</v>
      </c>
      <c r="S649">
        <v>-93.08</v>
      </c>
      <c r="T649" s="4"/>
    </row>
    <row r="650" spans="1:20">
      <c r="A650" t="s">
        <v>5838</v>
      </c>
      <c r="B650" t="s">
        <v>5839</v>
      </c>
      <c r="C650" t="s">
        <v>14005</v>
      </c>
      <c r="D650" t="s">
        <v>14034</v>
      </c>
      <c r="E650" t="s">
        <v>14035</v>
      </c>
      <c r="F650" t="s">
        <v>14036</v>
      </c>
      <c r="G650" t="s">
        <v>14046</v>
      </c>
      <c r="H650" s="11">
        <v>999</v>
      </c>
      <c r="I650" s="1">
        <v>0.43</v>
      </c>
      <c r="J650" s="1" t="str">
        <f t="shared" si="43"/>
        <v>No</v>
      </c>
      <c r="K650" s="1" t="str">
        <f t="shared" si="41"/>
        <v>200-500</v>
      </c>
      <c r="L650" s="1" t="str">
        <f t="shared" si="42"/>
        <v>41-50%</v>
      </c>
      <c r="M650">
        <v>4.3</v>
      </c>
      <c r="N650" s="4">
        <v>38221</v>
      </c>
      <c r="O650" s="12">
        <f t="shared" si="40"/>
        <v>38182779</v>
      </c>
      <c r="P650" s="11">
        <v>-280.98500000000001</v>
      </c>
      <c r="Q650" s="11">
        <v>-550.85199999999998</v>
      </c>
      <c r="R650" s="1">
        <v>-820.71900000000005</v>
      </c>
      <c r="S650">
        <v>-1090.586</v>
      </c>
      <c r="T650" s="4"/>
    </row>
    <row r="651" spans="1:20">
      <c r="A651" t="s">
        <v>5848</v>
      </c>
      <c r="B651" t="s">
        <v>5849</v>
      </c>
      <c r="C651" t="s">
        <v>14005</v>
      </c>
      <c r="D651" t="s">
        <v>14016</v>
      </c>
      <c r="E651" t="s">
        <v>14029</v>
      </c>
      <c r="F651" t="s">
        <v>14118</v>
      </c>
      <c r="H651" s="11">
        <v>999</v>
      </c>
      <c r="I651" s="1">
        <v>0.45</v>
      </c>
      <c r="J651" s="1" t="str">
        <f t="shared" si="43"/>
        <v>No</v>
      </c>
      <c r="K651" s="1" t="str">
        <f t="shared" si="41"/>
        <v>200-500</v>
      </c>
      <c r="L651" s="1" t="str">
        <f t="shared" si="42"/>
        <v>41-50%</v>
      </c>
      <c r="M651">
        <v>3.9</v>
      </c>
      <c r="N651" s="4">
        <v>64705</v>
      </c>
      <c r="O651" s="12">
        <f t="shared" si="40"/>
        <v>64640295</v>
      </c>
      <c r="P651" s="11">
        <v>-270.375</v>
      </c>
      <c r="Q651" s="11">
        <v>-533.76</v>
      </c>
      <c r="R651" s="1">
        <v>-797.14499999999998</v>
      </c>
      <c r="S651">
        <v>-1060.53</v>
      </c>
      <c r="T651" s="4"/>
    </row>
    <row r="652" spans="1:20">
      <c r="A652" t="s">
        <v>5861</v>
      </c>
      <c r="B652" t="s">
        <v>5862</v>
      </c>
      <c r="C652" t="s">
        <v>13997</v>
      </c>
      <c r="D652" t="s">
        <v>13998</v>
      </c>
      <c r="E652" t="s">
        <v>14072</v>
      </c>
      <c r="F652" t="s">
        <v>14092</v>
      </c>
      <c r="H652" s="11">
        <v>699</v>
      </c>
      <c r="I652" s="1">
        <v>0.36</v>
      </c>
      <c r="J652" s="1" t="str">
        <f t="shared" si="43"/>
        <v>No</v>
      </c>
      <c r="K652" s="1" t="str">
        <f t="shared" si="41"/>
        <v>200-500</v>
      </c>
      <c r="L652" s="1" t="str">
        <f t="shared" si="42"/>
        <v>31-40%</v>
      </c>
      <c r="M652">
        <v>3.9</v>
      </c>
      <c r="N652" s="4">
        <v>17348</v>
      </c>
      <c r="O652" s="12">
        <f t="shared" si="40"/>
        <v>12126252</v>
      </c>
      <c r="P652" s="11">
        <v>-219.92</v>
      </c>
      <c r="Q652" s="11">
        <v>-423.01400000000001</v>
      </c>
      <c r="R652" s="1">
        <v>-626.10799999999995</v>
      </c>
      <c r="S652">
        <v>-829.202</v>
      </c>
      <c r="T652" s="4"/>
    </row>
    <row r="653" spans="1:20">
      <c r="A653" t="s">
        <v>5871</v>
      </c>
      <c r="B653" t="s">
        <v>5872</v>
      </c>
      <c r="C653" t="s">
        <v>14005</v>
      </c>
      <c r="D653" t="s">
        <v>14043</v>
      </c>
      <c r="E653" t="s">
        <v>14044</v>
      </c>
      <c r="F653" t="s">
        <v>14045</v>
      </c>
      <c r="H653" s="11">
        <v>2999</v>
      </c>
      <c r="I653" s="1">
        <v>0.5</v>
      </c>
      <c r="J653" s="1" t="str">
        <f t="shared" si="43"/>
        <v>No</v>
      </c>
      <c r="K653" s="1" t="str">
        <f t="shared" si="41"/>
        <v>&gt;500</v>
      </c>
      <c r="L653" s="1" t="str">
        <f t="shared" si="42"/>
        <v>41-50%</v>
      </c>
      <c r="M653">
        <v>3.7</v>
      </c>
      <c r="N653" s="4">
        <v>87798</v>
      </c>
      <c r="O653" s="12">
        <f t="shared" si="40"/>
        <v>263306202</v>
      </c>
      <c r="P653" s="11">
        <v>4499</v>
      </c>
      <c r="Q653" s="11">
        <v>5999</v>
      </c>
      <c r="R653" s="1">
        <v>6.9</v>
      </c>
      <c r="S653">
        <v>10.1</v>
      </c>
      <c r="T653" s="4"/>
    </row>
    <row r="654" spans="1:20">
      <c r="A654" t="s">
        <v>5881</v>
      </c>
      <c r="B654" t="s">
        <v>5882</v>
      </c>
      <c r="C654" t="s">
        <v>14005</v>
      </c>
      <c r="D654" t="s">
        <v>14094</v>
      </c>
      <c r="E654" t="s">
        <v>14007</v>
      </c>
      <c r="F654" t="s">
        <v>14128</v>
      </c>
      <c r="G654" t="s">
        <v>14129</v>
      </c>
      <c r="H654" s="11">
        <v>499</v>
      </c>
      <c r="I654" s="1">
        <v>0.4</v>
      </c>
      <c r="J654" s="1" t="str">
        <f t="shared" si="43"/>
        <v>No</v>
      </c>
      <c r="K654" s="1" t="str">
        <f t="shared" si="41"/>
        <v>200-500</v>
      </c>
      <c r="L654" s="1" t="str">
        <f t="shared" si="42"/>
        <v>31-40%</v>
      </c>
      <c r="M654">
        <v>4.2</v>
      </c>
      <c r="N654" s="4">
        <v>24432</v>
      </c>
      <c r="O654" s="12">
        <f t="shared" si="40"/>
        <v>12191568</v>
      </c>
      <c r="P654" s="11">
        <v>-145.1</v>
      </c>
      <c r="Q654" s="11">
        <v>-283.39999999999998</v>
      </c>
      <c r="R654" s="1">
        <v>-421.7</v>
      </c>
      <c r="S654">
        <v>-560</v>
      </c>
      <c r="T654" s="4"/>
    </row>
    <row r="655" spans="1:20">
      <c r="A655" t="s">
        <v>5892</v>
      </c>
      <c r="B655" t="s">
        <v>5893</v>
      </c>
      <c r="C655" t="s">
        <v>13997</v>
      </c>
      <c r="D655" t="s">
        <v>14070</v>
      </c>
      <c r="E655" t="s">
        <v>14071</v>
      </c>
      <c r="H655" s="11">
        <v>1400</v>
      </c>
      <c r="I655" s="1">
        <v>0.59</v>
      </c>
      <c r="J655" s="1" t="str">
        <f t="shared" si="43"/>
        <v>Yes</v>
      </c>
      <c r="K655" s="1" t="str">
        <f t="shared" si="41"/>
        <v>&gt;500</v>
      </c>
      <c r="L655" s="1" t="str">
        <f t="shared" si="42"/>
        <v>51-60%</v>
      </c>
      <c r="M655">
        <v>4.3</v>
      </c>
      <c r="N655" s="4">
        <v>189104</v>
      </c>
      <c r="O655" s="12">
        <f t="shared" si="40"/>
        <v>264745600</v>
      </c>
      <c r="P655" s="11">
        <v>2221</v>
      </c>
      <c r="Q655" s="11">
        <v>3042</v>
      </c>
      <c r="R655" s="1">
        <v>8.01</v>
      </c>
      <c r="S655">
        <v>11.72</v>
      </c>
      <c r="T655" s="4"/>
    </row>
    <row r="656" spans="1:20">
      <c r="A656" t="s">
        <v>5902</v>
      </c>
      <c r="B656" t="s">
        <v>5903</v>
      </c>
      <c r="C656" t="s">
        <v>14005</v>
      </c>
      <c r="D656" t="s">
        <v>14094</v>
      </c>
      <c r="E656" t="s">
        <v>14130</v>
      </c>
      <c r="F656" t="s">
        <v>14131</v>
      </c>
      <c r="H656" s="11">
        <v>3299</v>
      </c>
      <c r="I656" s="1">
        <v>0.24</v>
      </c>
      <c r="J656" s="1" t="str">
        <f t="shared" si="43"/>
        <v>No</v>
      </c>
      <c r="K656" s="1" t="str">
        <f t="shared" si="41"/>
        <v>&gt;500</v>
      </c>
      <c r="L656" s="1" t="str">
        <f t="shared" si="42"/>
        <v>21-30%</v>
      </c>
      <c r="M656">
        <v>4.2</v>
      </c>
      <c r="N656" s="4">
        <v>93112</v>
      </c>
      <c r="O656" s="12">
        <f t="shared" si="40"/>
        <v>307176488</v>
      </c>
      <c r="P656" s="11">
        <v>4099</v>
      </c>
      <c r="Q656" s="11">
        <v>4899</v>
      </c>
      <c r="R656" s="1">
        <v>8.16</v>
      </c>
      <c r="S656">
        <v>12.12</v>
      </c>
      <c r="T656" s="4"/>
    </row>
    <row r="657" spans="1:20">
      <c r="A657" t="s">
        <v>5913</v>
      </c>
      <c r="B657" t="s">
        <v>5914</v>
      </c>
      <c r="C657" t="s">
        <v>14005</v>
      </c>
      <c r="D657" t="s">
        <v>14043</v>
      </c>
      <c r="E657" t="s">
        <v>14044</v>
      </c>
      <c r="F657" t="s">
        <v>14045</v>
      </c>
      <c r="H657" s="11">
        <v>5999</v>
      </c>
      <c r="I657" s="1">
        <v>0.8</v>
      </c>
      <c r="J657" s="1" t="str">
        <f t="shared" si="43"/>
        <v>Yes</v>
      </c>
      <c r="K657" s="1" t="str">
        <f t="shared" si="41"/>
        <v>&gt;500</v>
      </c>
      <c r="L657" s="1" t="str">
        <f t="shared" si="42"/>
        <v>71-80%</v>
      </c>
      <c r="M657">
        <v>3.9</v>
      </c>
      <c r="N657" s="4">
        <v>47521</v>
      </c>
      <c r="O657" s="12">
        <f t="shared" si="40"/>
        <v>285078479</v>
      </c>
      <c r="P657" s="11">
        <v>10799</v>
      </c>
      <c r="Q657" s="11">
        <v>15599</v>
      </c>
      <c r="R657" s="1">
        <v>7</v>
      </c>
      <c r="S657">
        <v>10.1</v>
      </c>
      <c r="T657" s="4"/>
    </row>
    <row r="658" spans="1:20">
      <c r="A658" t="s">
        <v>5923</v>
      </c>
      <c r="B658" t="s">
        <v>5924</v>
      </c>
      <c r="C658" t="s">
        <v>14005</v>
      </c>
      <c r="D658" t="s">
        <v>14081</v>
      </c>
      <c r="E658" t="s">
        <v>14120</v>
      </c>
      <c r="H658" s="11">
        <v>499</v>
      </c>
      <c r="I658" s="1">
        <v>0.2</v>
      </c>
      <c r="J658" s="1" t="str">
        <f t="shared" si="43"/>
        <v>No</v>
      </c>
      <c r="K658" s="1" t="str">
        <f t="shared" si="41"/>
        <v>200-500</v>
      </c>
      <c r="L658" s="1" t="str">
        <f t="shared" si="42"/>
        <v>11-20%</v>
      </c>
      <c r="M658">
        <v>4.3</v>
      </c>
      <c r="N658" s="4">
        <v>27201</v>
      </c>
      <c r="O658" s="12">
        <f t="shared" si="40"/>
        <v>13573299</v>
      </c>
      <c r="P658" s="11">
        <v>-195.1</v>
      </c>
      <c r="Q658" s="11">
        <v>-363.39</v>
      </c>
      <c r="R658" s="1">
        <v>-531.67999999999995</v>
      </c>
      <c r="S658">
        <v>-699.97</v>
      </c>
      <c r="T658" s="4"/>
    </row>
    <row r="659" spans="1:20">
      <c r="A659" t="s">
        <v>5937</v>
      </c>
      <c r="B659" t="s">
        <v>5938</v>
      </c>
      <c r="C659" t="s">
        <v>13997</v>
      </c>
      <c r="D659" t="s">
        <v>13998</v>
      </c>
      <c r="E659" t="s">
        <v>14072</v>
      </c>
      <c r="F659" t="s">
        <v>14073</v>
      </c>
      <c r="H659" s="11">
        <v>375</v>
      </c>
      <c r="I659" s="1">
        <v>0.26</v>
      </c>
      <c r="J659" s="1" t="str">
        <f t="shared" si="43"/>
        <v>No</v>
      </c>
      <c r="K659" s="1" t="str">
        <f t="shared" si="41"/>
        <v>200-500</v>
      </c>
      <c r="L659" s="1" t="str">
        <f t="shared" si="42"/>
        <v>21-30%</v>
      </c>
      <c r="M659">
        <v>4.3</v>
      </c>
      <c r="N659" s="4">
        <v>31534</v>
      </c>
      <c r="O659" s="12">
        <f t="shared" si="40"/>
        <v>11825250</v>
      </c>
      <c r="P659" s="11">
        <v>-135.07</v>
      </c>
      <c r="Q659" s="11">
        <v>-254.95400000000001</v>
      </c>
      <c r="R659" s="1">
        <v>-374.83800000000002</v>
      </c>
      <c r="S659">
        <v>-494.72199999999998</v>
      </c>
      <c r="T659" s="4"/>
    </row>
    <row r="660" spans="1:20">
      <c r="A660" t="s">
        <v>5947</v>
      </c>
      <c r="B660" t="s">
        <v>5948</v>
      </c>
      <c r="C660" t="s">
        <v>14005</v>
      </c>
      <c r="D660" t="s">
        <v>14032</v>
      </c>
      <c r="E660" t="s">
        <v>14033</v>
      </c>
      <c r="H660" s="11">
        <v>4999</v>
      </c>
      <c r="I660" s="1">
        <v>0.5</v>
      </c>
      <c r="J660" s="1" t="str">
        <f t="shared" si="43"/>
        <v>No</v>
      </c>
      <c r="K660" s="1" t="str">
        <f t="shared" si="41"/>
        <v>&gt;500</v>
      </c>
      <c r="L660" s="1" t="str">
        <f t="shared" si="42"/>
        <v>41-50%</v>
      </c>
      <c r="M660">
        <v>3.9</v>
      </c>
      <c r="N660" s="4">
        <v>7571</v>
      </c>
      <c r="O660" s="12">
        <f t="shared" si="40"/>
        <v>37847429</v>
      </c>
      <c r="P660" s="11">
        <v>7499</v>
      </c>
      <c r="Q660" s="11">
        <v>9999</v>
      </c>
      <c r="R660" s="1">
        <v>7.3</v>
      </c>
      <c r="S660">
        <v>10.7</v>
      </c>
      <c r="T660" s="4"/>
    </row>
    <row r="661" spans="1:20">
      <c r="A661" t="s">
        <v>5952</v>
      </c>
      <c r="B661" t="s">
        <v>5953</v>
      </c>
      <c r="C661" t="s">
        <v>14083</v>
      </c>
      <c r="D661" t="s">
        <v>14084</v>
      </c>
      <c r="E661" t="s">
        <v>14085</v>
      </c>
      <c r="F661" t="s">
        <v>14086</v>
      </c>
      <c r="G661" t="s">
        <v>14119</v>
      </c>
      <c r="H661" s="11">
        <v>160</v>
      </c>
      <c r="I661" s="1">
        <v>0.14000000000000001</v>
      </c>
      <c r="J661" s="1" t="str">
        <f t="shared" si="43"/>
        <v>No</v>
      </c>
      <c r="K661" s="1" t="str">
        <f t="shared" si="41"/>
        <v>200-500</v>
      </c>
      <c r="L661" s="1" t="str">
        <f t="shared" si="42"/>
        <v>11-20%</v>
      </c>
      <c r="M661">
        <v>4.4000000000000004</v>
      </c>
      <c r="N661" s="4">
        <v>6537</v>
      </c>
      <c r="O661" s="12">
        <f t="shared" si="40"/>
        <v>1045920</v>
      </c>
      <c r="P661" s="11">
        <v>-64.03</v>
      </c>
      <c r="Q661" s="11">
        <v>-119.79600000000001</v>
      </c>
      <c r="R661" s="1">
        <v>-175.56200000000001</v>
      </c>
      <c r="S661">
        <v>-231.328</v>
      </c>
      <c r="T661" s="4"/>
    </row>
    <row r="662" spans="1:20">
      <c r="A662" t="s">
        <v>5963</v>
      </c>
      <c r="B662" t="s">
        <v>5964</v>
      </c>
      <c r="C662" t="s">
        <v>13997</v>
      </c>
      <c r="D662" t="s">
        <v>13998</v>
      </c>
      <c r="E662" t="s">
        <v>14113</v>
      </c>
      <c r="H662" s="11">
        <v>499</v>
      </c>
      <c r="I662" s="1">
        <v>0.4</v>
      </c>
      <c r="J662" s="1" t="str">
        <f t="shared" si="43"/>
        <v>No</v>
      </c>
      <c r="K662" s="1" t="str">
        <f t="shared" si="41"/>
        <v>200-500</v>
      </c>
      <c r="L662" s="1" t="str">
        <f t="shared" si="42"/>
        <v>31-40%</v>
      </c>
      <c r="M662">
        <v>4.5</v>
      </c>
      <c r="N662" s="4">
        <v>21010</v>
      </c>
      <c r="O662" s="12">
        <f t="shared" si="40"/>
        <v>10483990</v>
      </c>
      <c r="P662" s="11">
        <v>-144.80000000000001</v>
      </c>
      <c r="Q662" s="11">
        <v>-283.01</v>
      </c>
      <c r="R662" s="1">
        <v>-421.22</v>
      </c>
      <c r="S662">
        <v>-559.42999999999995</v>
      </c>
      <c r="T662" s="4"/>
    </row>
    <row r="663" spans="1:20">
      <c r="A663" t="s">
        <v>5973</v>
      </c>
      <c r="B663" t="s">
        <v>5974</v>
      </c>
      <c r="C663" t="s">
        <v>14005</v>
      </c>
      <c r="D663" t="s">
        <v>14043</v>
      </c>
      <c r="E663" t="s">
        <v>14044</v>
      </c>
      <c r="F663" t="s">
        <v>14045</v>
      </c>
      <c r="H663" s="11">
        <v>3999</v>
      </c>
      <c r="I663" s="1">
        <v>0.55000000000000004</v>
      </c>
      <c r="J663" s="1" t="str">
        <f t="shared" si="43"/>
        <v>Yes</v>
      </c>
      <c r="K663" s="1" t="str">
        <f t="shared" si="41"/>
        <v>&gt;500</v>
      </c>
      <c r="L663" s="1" t="str">
        <f t="shared" si="42"/>
        <v>51-60%</v>
      </c>
      <c r="M663">
        <v>3.9</v>
      </c>
      <c r="N663" s="4">
        <v>3517</v>
      </c>
      <c r="O663" s="12">
        <f t="shared" si="40"/>
        <v>14064483</v>
      </c>
      <c r="P663" s="11">
        <v>6199</v>
      </c>
      <c r="Q663" s="11">
        <v>8399</v>
      </c>
      <c r="R663" s="1">
        <v>7.25</v>
      </c>
      <c r="S663">
        <v>10.6</v>
      </c>
      <c r="T663" s="4"/>
    </row>
    <row r="664" spans="1:20">
      <c r="A664" t="s">
        <v>5983</v>
      </c>
      <c r="B664" t="s">
        <v>5984</v>
      </c>
      <c r="C664" t="s">
        <v>14005</v>
      </c>
      <c r="D664" t="s">
        <v>14016</v>
      </c>
      <c r="E664" t="s">
        <v>14029</v>
      </c>
      <c r="F664" t="s">
        <v>14118</v>
      </c>
      <c r="H664" s="11">
        <v>2999</v>
      </c>
      <c r="I664" s="1">
        <v>0.33</v>
      </c>
      <c r="J664" s="1" t="str">
        <f t="shared" si="43"/>
        <v>No</v>
      </c>
      <c r="K664" s="1" t="str">
        <f t="shared" si="41"/>
        <v>&gt;500</v>
      </c>
      <c r="L664" s="1" t="str">
        <f t="shared" si="42"/>
        <v>31-40%</v>
      </c>
      <c r="M664">
        <v>4.3</v>
      </c>
      <c r="N664" s="4">
        <v>63899</v>
      </c>
      <c r="O664" s="12">
        <f t="shared" si="40"/>
        <v>191633101</v>
      </c>
      <c r="P664" s="11">
        <v>3999</v>
      </c>
      <c r="Q664" s="11">
        <v>4999</v>
      </c>
      <c r="R664" s="1">
        <v>8.27</v>
      </c>
      <c r="S664">
        <v>12.24</v>
      </c>
      <c r="T664" s="4"/>
    </row>
    <row r="665" spans="1:20">
      <c r="A665" t="s">
        <v>5994</v>
      </c>
      <c r="B665" t="s">
        <v>5995</v>
      </c>
      <c r="C665" t="s">
        <v>13997</v>
      </c>
      <c r="D665" t="s">
        <v>13998</v>
      </c>
      <c r="E665" t="s">
        <v>14132</v>
      </c>
      <c r="F665" t="s">
        <v>14059</v>
      </c>
      <c r="H665" s="11">
        <v>1499</v>
      </c>
      <c r="I665" s="1">
        <v>0.73</v>
      </c>
      <c r="J665" s="1" t="str">
        <f t="shared" si="43"/>
        <v>Yes</v>
      </c>
      <c r="K665" s="1" t="str">
        <f t="shared" si="41"/>
        <v>&gt;500</v>
      </c>
      <c r="L665" s="1" t="str">
        <f t="shared" si="42"/>
        <v>71-80%</v>
      </c>
      <c r="M665">
        <v>4.0999999999999996</v>
      </c>
      <c r="N665" s="4">
        <v>5730</v>
      </c>
      <c r="O665" s="12">
        <f t="shared" si="40"/>
        <v>8589270</v>
      </c>
      <c r="P665" s="11">
        <v>2599</v>
      </c>
      <c r="Q665" s="11">
        <v>3699</v>
      </c>
      <c r="R665" s="1">
        <v>7.47</v>
      </c>
      <c r="S665">
        <v>10.84</v>
      </c>
      <c r="T665" s="4"/>
    </row>
    <row r="666" spans="1:20">
      <c r="A666" t="s">
        <v>6005</v>
      </c>
      <c r="B666" t="s">
        <v>6006</v>
      </c>
      <c r="C666" t="s">
        <v>13997</v>
      </c>
      <c r="D666" t="s">
        <v>13998</v>
      </c>
      <c r="E666" t="s">
        <v>14108</v>
      </c>
      <c r="F666" t="s">
        <v>14133</v>
      </c>
      <c r="H666" s="11">
        <v>3999</v>
      </c>
      <c r="I666" s="1">
        <v>0.57999999999999996</v>
      </c>
      <c r="J666" s="1" t="str">
        <f t="shared" si="43"/>
        <v>Yes</v>
      </c>
      <c r="K666" s="1" t="str">
        <f t="shared" si="41"/>
        <v>&gt;500</v>
      </c>
      <c r="L666" s="1" t="str">
        <f t="shared" si="42"/>
        <v>51-60%</v>
      </c>
      <c r="M666">
        <v>4.2</v>
      </c>
      <c r="N666" s="4">
        <v>25488</v>
      </c>
      <c r="O666" s="12">
        <f t="shared" si="40"/>
        <v>101926512</v>
      </c>
      <c r="P666" s="11">
        <v>6299</v>
      </c>
      <c r="Q666" s="11">
        <v>8599</v>
      </c>
      <c r="R666" s="1">
        <v>7.82</v>
      </c>
      <c r="S666">
        <v>11.44</v>
      </c>
      <c r="T666" s="4"/>
    </row>
    <row r="667" spans="1:20">
      <c r="A667" t="s">
        <v>6016</v>
      </c>
      <c r="B667" t="s">
        <v>6017</v>
      </c>
      <c r="C667" t="s">
        <v>13997</v>
      </c>
      <c r="D667" t="s">
        <v>13998</v>
      </c>
      <c r="E667" t="s">
        <v>14072</v>
      </c>
      <c r="F667" t="s">
        <v>14073</v>
      </c>
      <c r="H667" s="11">
        <v>995</v>
      </c>
      <c r="I667" s="1">
        <v>0.3</v>
      </c>
      <c r="J667" s="1" t="str">
        <f t="shared" si="43"/>
        <v>No</v>
      </c>
      <c r="K667" s="1" t="str">
        <f t="shared" si="41"/>
        <v>200-500</v>
      </c>
      <c r="L667" s="1" t="str">
        <f t="shared" si="42"/>
        <v>21-30%</v>
      </c>
      <c r="M667">
        <v>4.5</v>
      </c>
      <c r="N667" s="4">
        <v>54405</v>
      </c>
      <c r="O667" s="12">
        <f t="shared" si="40"/>
        <v>54132975</v>
      </c>
      <c r="P667" s="11">
        <v>-344.85</v>
      </c>
      <c r="Q667" s="11">
        <v>-652.66999999999996</v>
      </c>
      <c r="R667" s="1">
        <v>-960.49</v>
      </c>
      <c r="S667">
        <v>-1268.31</v>
      </c>
      <c r="T667" s="4"/>
    </row>
    <row r="668" spans="1:20">
      <c r="A668" t="s">
        <v>6028</v>
      </c>
      <c r="B668" t="s">
        <v>6029</v>
      </c>
      <c r="C668" t="s">
        <v>13997</v>
      </c>
      <c r="D668" t="s">
        <v>14002</v>
      </c>
      <c r="E668" t="s">
        <v>14116</v>
      </c>
      <c r="H668" s="11">
        <v>1699</v>
      </c>
      <c r="I668" s="1">
        <v>0.32</v>
      </c>
      <c r="J668" s="1" t="str">
        <f t="shared" si="43"/>
        <v>No</v>
      </c>
      <c r="K668" s="1" t="str">
        <f t="shared" si="41"/>
        <v>&gt;500</v>
      </c>
      <c r="L668" s="1" t="str">
        <f t="shared" si="42"/>
        <v>31-40%</v>
      </c>
      <c r="M668">
        <v>4.2</v>
      </c>
      <c r="N668" s="4">
        <v>122478</v>
      </c>
      <c r="O668" s="12">
        <f t="shared" si="40"/>
        <v>208090122</v>
      </c>
      <c r="P668" s="11">
        <v>2249</v>
      </c>
      <c r="Q668" s="11">
        <v>2799</v>
      </c>
      <c r="R668" s="1">
        <v>8.08</v>
      </c>
      <c r="S668">
        <v>11.96</v>
      </c>
      <c r="T668" s="4"/>
    </row>
    <row r="669" spans="1:20">
      <c r="A669" t="s">
        <v>6038</v>
      </c>
      <c r="B669" t="s">
        <v>6039</v>
      </c>
      <c r="C669" t="s">
        <v>13997</v>
      </c>
      <c r="D669" t="s">
        <v>13998</v>
      </c>
      <c r="E669" t="s">
        <v>14072</v>
      </c>
      <c r="F669" t="s">
        <v>14092</v>
      </c>
      <c r="H669" s="11">
        <v>1995</v>
      </c>
      <c r="I669" s="1">
        <v>0.25</v>
      </c>
      <c r="J669" s="1" t="str">
        <f t="shared" si="43"/>
        <v>No</v>
      </c>
      <c r="K669" s="1" t="str">
        <f t="shared" si="41"/>
        <v>&gt;500</v>
      </c>
      <c r="L669" s="1" t="str">
        <f t="shared" si="42"/>
        <v>21-30%</v>
      </c>
      <c r="M669">
        <v>4.3</v>
      </c>
      <c r="N669" s="4">
        <v>7241</v>
      </c>
      <c r="O669" s="12">
        <f t="shared" si="40"/>
        <v>14445795</v>
      </c>
      <c r="P669" s="11">
        <v>2495</v>
      </c>
      <c r="Q669" s="11">
        <v>2995</v>
      </c>
      <c r="R669" s="1">
        <v>8.35</v>
      </c>
      <c r="S669">
        <v>12.4</v>
      </c>
      <c r="T669" s="4"/>
    </row>
    <row r="670" spans="1:20">
      <c r="A670" t="s">
        <v>6048</v>
      </c>
      <c r="B670" t="s">
        <v>6049</v>
      </c>
      <c r="C670" t="s">
        <v>13997</v>
      </c>
      <c r="D670" t="s">
        <v>13998</v>
      </c>
      <c r="E670" t="s">
        <v>14066</v>
      </c>
      <c r="F670" t="s">
        <v>14075</v>
      </c>
      <c r="H670" s="11">
        <v>4999</v>
      </c>
      <c r="I670" s="1">
        <v>0.83</v>
      </c>
      <c r="J670" s="1" t="str">
        <f t="shared" si="43"/>
        <v>Yes</v>
      </c>
      <c r="K670" s="1" t="str">
        <f t="shared" si="41"/>
        <v>&gt;500</v>
      </c>
      <c r="L670" s="1" t="str">
        <f t="shared" si="42"/>
        <v>81-90%</v>
      </c>
      <c r="M670">
        <v>4</v>
      </c>
      <c r="N670" s="4">
        <v>20457</v>
      </c>
      <c r="O670" s="12">
        <f t="shared" si="40"/>
        <v>102264543</v>
      </c>
      <c r="P670" s="11">
        <v>9149</v>
      </c>
      <c r="Q670" s="11">
        <v>13299</v>
      </c>
      <c r="R670" s="1">
        <v>7.17</v>
      </c>
      <c r="S670">
        <v>10.34</v>
      </c>
      <c r="T670" s="4"/>
    </row>
    <row r="671" spans="1:20">
      <c r="A671" t="s">
        <v>6058</v>
      </c>
      <c r="B671" t="s">
        <v>6059</v>
      </c>
      <c r="C671" t="s">
        <v>14083</v>
      </c>
      <c r="D671" t="s">
        <v>14098</v>
      </c>
      <c r="E671" t="s">
        <v>14099</v>
      </c>
      <c r="F671" t="s">
        <v>14134</v>
      </c>
      <c r="H671" s="11">
        <v>440</v>
      </c>
      <c r="I671" s="1">
        <v>0</v>
      </c>
      <c r="J671" s="1" t="str">
        <f t="shared" si="43"/>
        <v>No</v>
      </c>
      <c r="K671" s="1" t="str">
        <f t="shared" si="41"/>
        <v>200-500</v>
      </c>
      <c r="L671" s="1" t="str">
        <f t="shared" si="42"/>
        <v>0-10%</v>
      </c>
      <c r="M671">
        <v>4.5</v>
      </c>
      <c r="N671" s="4">
        <v>8610</v>
      </c>
      <c r="O671" s="12">
        <f t="shared" si="40"/>
        <v>3788400</v>
      </c>
      <c r="P671" s="11">
        <v>-215.5</v>
      </c>
      <c r="Q671" s="11">
        <v>-390.15</v>
      </c>
      <c r="R671" s="1">
        <v>-564.79999999999995</v>
      </c>
      <c r="S671">
        <v>-739.45</v>
      </c>
      <c r="T671" s="4"/>
    </row>
    <row r="672" spans="1:20">
      <c r="A672" t="s">
        <v>6071</v>
      </c>
      <c r="B672" t="s">
        <v>6072</v>
      </c>
      <c r="C672" t="s">
        <v>13997</v>
      </c>
      <c r="D672" t="s">
        <v>13998</v>
      </c>
      <c r="E672" t="s">
        <v>14066</v>
      </c>
      <c r="F672" t="s">
        <v>14075</v>
      </c>
      <c r="H672" s="11">
        <v>3999</v>
      </c>
      <c r="I672" s="1">
        <v>0.85</v>
      </c>
      <c r="J672" s="1" t="str">
        <f t="shared" si="43"/>
        <v>Yes</v>
      </c>
      <c r="K672" s="1" t="str">
        <f t="shared" si="41"/>
        <v>&gt;500</v>
      </c>
      <c r="L672" s="1" t="str">
        <f t="shared" si="42"/>
        <v>81-90%</v>
      </c>
      <c r="M672">
        <v>3.9</v>
      </c>
      <c r="N672" s="4">
        <v>1087</v>
      </c>
      <c r="O672" s="12">
        <f t="shared" si="40"/>
        <v>4346913</v>
      </c>
      <c r="P672" s="11">
        <v>7399</v>
      </c>
      <c r="Q672" s="11">
        <v>10799</v>
      </c>
      <c r="R672" s="1">
        <v>6.95</v>
      </c>
      <c r="S672">
        <v>10</v>
      </c>
      <c r="T672" s="4"/>
    </row>
    <row r="673" spans="1:20">
      <c r="A673" t="s">
        <v>6081</v>
      </c>
      <c r="B673" t="s">
        <v>6082</v>
      </c>
      <c r="C673" t="s">
        <v>13997</v>
      </c>
      <c r="D673" t="s">
        <v>13998</v>
      </c>
      <c r="E673" t="s">
        <v>14021</v>
      </c>
      <c r="F673" t="s">
        <v>14122</v>
      </c>
      <c r="H673" s="11">
        <v>399</v>
      </c>
      <c r="I673" s="1">
        <v>0.63</v>
      </c>
      <c r="J673" s="1" t="str">
        <f t="shared" si="43"/>
        <v>Yes</v>
      </c>
      <c r="K673" s="1" t="str">
        <f t="shared" si="41"/>
        <v>200-500</v>
      </c>
      <c r="L673" s="1" t="str">
        <f t="shared" si="42"/>
        <v>61-70%</v>
      </c>
      <c r="M673">
        <v>4</v>
      </c>
      <c r="N673" s="4">
        <v>1540</v>
      </c>
      <c r="O673" s="12">
        <f t="shared" si="40"/>
        <v>614460</v>
      </c>
      <c r="P673" s="11">
        <v>-70.185000000000002</v>
      </c>
      <c r="Q673" s="11">
        <v>-153.52199999999999</v>
      </c>
      <c r="R673" s="1">
        <v>-236.85900000000001</v>
      </c>
      <c r="S673">
        <v>-320.19600000000003</v>
      </c>
      <c r="T673" s="4"/>
    </row>
    <row r="674" spans="1:20">
      <c r="A674" t="s">
        <v>6091</v>
      </c>
      <c r="B674" t="s">
        <v>6092</v>
      </c>
      <c r="C674" t="s">
        <v>13997</v>
      </c>
      <c r="D674" t="s">
        <v>13998</v>
      </c>
      <c r="E674" t="s">
        <v>14072</v>
      </c>
      <c r="F674" t="s">
        <v>14074</v>
      </c>
      <c r="H674" s="11">
        <v>999</v>
      </c>
      <c r="I674" s="1">
        <v>0.71</v>
      </c>
      <c r="J674" s="1" t="str">
        <f t="shared" si="43"/>
        <v>Yes</v>
      </c>
      <c r="K674" s="1" t="str">
        <f t="shared" si="41"/>
        <v>200-500</v>
      </c>
      <c r="L674" s="1" t="str">
        <f t="shared" si="42"/>
        <v>71-80%</v>
      </c>
      <c r="M674">
        <v>4.0999999999999996</v>
      </c>
      <c r="N674" s="4">
        <v>401</v>
      </c>
      <c r="O674" s="12">
        <f t="shared" si="40"/>
        <v>400599</v>
      </c>
      <c r="P674" s="11">
        <v>-140.04499999999999</v>
      </c>
      <c r="Q674" s="11">
        <v>-325.34399999999999</v>
      </c>
      <c r="R674" s="1">
        <v>-510.64299999999997</v>
      </c>
      <c r="S674">
        <v>-695.94200000000001</v>
      </c>
      <c r="T674" s="4"/>
    </row>
    <row r="675" spans="1:20">
      <c r="A675" t="s">
        <v>6101</v>
      </c>
      <c r="B675" t="s">
        <v>6102</v>
      </c>
      <c r="C675" t="s">
        <v>13997</v>
      </c>
      <c r="D675" t="s">
        <v>13998</v>
      </c>
      <c r="E675" t="s">
        <v>14135</v>
      </c>
      <c r="H675" s="11">
        <v>499</v>
      </c>
      <c r="I675" s="1">
        <v>0.64</v>
      </c>
      <c r="J675" s="1" t="str">
        <f t="shared" si="43"/>
        <v>Yes</v>
      </c>
      <c r="K675" s="1" t="str">
        <f t="shared" si="41"/>
        <v>200-500</v>
      </c>
      <c r="L675" s="1" t="str">
        <f t="shared" si="42"/>
        <v>61-70%</v>
      </c>
      <c r="M675">
        <v>3.4</v>
      </c>
      <c r="N675" s="4">
        <v>9385</v>
      </c>
      <c r="O675" s="12">
        <f t="shared" si="40"/>
        <v>4683115</v>
      </c>
      <c r="P675" s="11">
        <v>-85.78</v>
      </c>
      <c r="Q675" s="11">
        <v>-188.29599999999999</v>
      </c>
      <c r="R675" s="1">
        <v>-290.81200000000001</v>
      </c>
      <c r="S675">
        <v>-393.32799999999997</v>
      </c>
      <c r="T675" s="4"/>
    </row>
    <row r="676" spans="1:20">
      <c r="A676" t="s">
        <v>6112</v>
      </c>
      <c r="B676" t="s">
        <v>6113</v>
      </c>
      <c r="C676" t="s">
        <v>14005</v>
      </c>
      <c r="D676" t="s">
        <v>14032</v>
      </c>
      <c r="E676" t="s">
        <v>14033</v>
      </c>
      <c r="H676" s="11">
        <v>4999</v>
      </c>
      <c r="I676" s="1">
        <v>0.7</v>
      </c>
      <c r="J676" s="1" t="str">
        <f t="shared" si="43"/>
        <v>Yes</v>
      </c>
      <c r="K676" s="1" t="str">
        <f t="shared" si="41"/>
        <v>&gt;500</v>
      </c>
      <c r="L676" s="1" t="str">
        <f t="shared" si="42"/>
        <v>61-70%</v>
      </c>
      <c r="M676">
        <v>4</v>
      </c>
      <c r="N676" s="4">
        <v>92588</v>
      </c>
      <c r="O676" s="12">
        <f t="shared" si="40"/>
        <v>462847412</v>
      </c>
      <c r="P676" s="11">
        <v>8499</v>
      </c>
      <c r="Q676" s="11">
        <v>11999</v>
      </c>
      <c r="R676" s="1">
        <v>7.3</v>
      </c>
      <c r="S676">
        <v>10.6</v>
      </c>
      <c r="T676" s="4"/>
    </row>
    <row r="677" spans="1:20">
      <c r="A677" t="s">
        <v>6117</v>
      </c>
      <c r="B677" t="s">
        <v>6118</v>
      </c>
      <c r="C677" t="s">
        <v>14005</v>
      </c>
      <c r="D677" t="s">
        <v>14043</v>
      </c>
      <c r="E677" t="s">
        <v>14044</v>
      </c>
      <c r="F677" t="s">
        <v>14045</v>
      </c>
      <c r="H677" s="11">
        <v>699</v>
      </c>
      <c r="I677" s="1">
        <v>0.43</v>
      </c>
      <c r="J677" s="1" t="str">
        <f t="shared" si="43"/>
        <v>No</v>
      </c>
      <c r="K677" s="1" t="str">
        <f t="shared" si="41"/>
        <v>200-500</v>
      </c>
      <c r="L677" s="1" t="str">
        <f t="shared" si="42"/>
        <v>41-50%</v>
      </c>
      <c r="M677">
        <v>3.4</v>
      </c>
      <c r="N677" s="4">
        <v>3454</v>
      </c>
      <c r="O677" s="12">
        <f t="shared" si="40"/>
        <v>2414346</v>
      </c>
      <c r="P677" s="11">
        <v>-195.88499999999999</v>
      </c>
      <c r="Q677" s="11">
        <v>-384.42200000000003</v>
      </c>
      <c r="R677" s="1">
        <v>-572.95899999999995</v>
      </c>
      <c r="S677">
        <v>-761.49599999999998</v>
      </c>
      <c r="T677" s="4"/>
    </row>
    <row r="678" spans="1:20">
      <c r="A678" t="s">
        <v>6127</v>
      </c>
      <c r="B678" t="s">
        <v>6128</v>
      </c>
      <c r="C678" t="s">
        <v>13997</v>
      </c>
      <c r="D678" t="s">
        <v>13998</v>
      </c>
      <c r="E678" t="s">
        <v>14108</v>
      </c>
      <c r="F678" t="s">
        <v>14109</v>
      </c>
      <c r="H678" s="11">
        <v>799</v>
      </c>
      <c r="I678" s="1">
        <v>0.25</v>
      </c>
      <c r="J678" s="1" t="str">
        <f t="shared" si="43"/>
        <v>No</v>
      </c>
      <c r="K678" s="1" t="str">
        <f t="shared" si="41"/>
        <v>200-500</v>
      </c>
      <c r="L678" s="1" t="str">
        <f t="shared" si="42"/>
        <v>21-30%</v>
      </c>
      <c r="M678">
        <v>4.3</v>
      </c>
      <c r="N678" s="4">
        <v>15790</v>
      </c>
      <c r="O678" s="12">
        <f t="shared" si="40"/>
        <v>12616210</v>
      </c>
      <c r="P678" s="11">
        <v>-295.07499999999999</v>
      </c>
      <c r="Q678" s="11">
        <v>-553.36</v>
      </c>
      <c r="R678" s="1">
        <v>-811.64499999999998</v>
      </c>
      <c r="S678">
        <v>-1069.93</v>
      </c>
      <c r="T678" s="4"/>
    </row>
    <row r="679" spans="1:20">
      <c r="A679" t="s">
        <v>6137</v>
      </c>
      <c r="B679" t="s">
        <v>6138</v>
      </c>
      <c r="C679" t="s">
        <v>13997</v>
      </c>
      <c r="D679" t="s">
        <v>13998</v>
      </c>
      <c r="E679" t="s">
        <v>14136</v>
      </c>
      <c r="F679" t="s">
        <v>14137</v>
      </c>
      <c r="H679" s="11">
        <v>2000</v>
      </c>
      <c r="I679" s="1">
        <v>0.53</v>
      </c>
      <c r="J679" s="1" t="str">
        <f t="shared" si="43"/>
        <v>Yes</v>
      </c>
      <c r="K679" s="1" t="str">
        <f t="shared" si="41"/>
        <v>&gt;500</v>
      </c>
      <c r="L679" s="1" t="str">
        <f t="shared" si="42"/>
        <v>51-60%</v>
      </c>
      <c r="M679">
        <v>3.9</v>
      </c>
      <c r="N679" s="4">
        <v>14969</v>
      </c>
      <c r="O679" s="12">
        <f t="shared" si="40"/>
        <v>29938000</v>
      </c>
      <c r="P679" s="11">
        <v>3051</v>
      </c>
      <c r="Q679" s="11">
        <v>4102</v>
      </c>
      <c r="R679" s="1">
        <v>7.27</v>
      </c>
      <c r="S679">
        <v>10.64</v>
      </c>
      <c r="T679" s="4"/>
    </row>
    <row r="680" spans="1:20">
      <c r="A680" t="s">
        <v>6148</v>
      </c>
      <c r="B680" t="s">
        <v>6149</v>
      </c>
      <c r="C680" t="s">
        <v>14005</v>
      </c>
      <c r="D680" t="s">
        <v>14032</v>
      </c>
      <c r="E680" t="s">
        <v>14033</v>
      </c>
      <c r="H680" s="11">
        <v>9999</v>
      </c>
      <c r="I680" s="1">
        <v>0.75</v>
      </c>
      <c r="J680" s="1" t="str">
        <f t="shared" si="43"/>
        <v>Yes</v>
      </c>
      <c r="K680" s="1" t="str">
        <f t="shared" si="41"/>
        <v>&gt;500</v>
      </c>
      <c r="L680" s="1" t="str">
        <f t="shared" si="42"/>
        <v>71-80%</v>
      </c>
      <c r="M680">
        <v>4.0999999999999996</v>
      </c>
      <c r="N680" s="4">
        <v>42139</v>
      </c>
      <c r="O680" s="12">
        <f t="shared" si="40"/>
        <v>421347861</v>
      </c>
      <c r="P680" s="11">
        <v>17499</v>
      </c>
      <c r="Q680" s="11">
        <v>24999</v>
      </c>
      <c r="R680" s="1">
        <v>7.45</v>
      </c>
      <c r="S680">
        <v>10.8</v>
      </c>
      <c r="T680" s="4"/>
    </row>
    <row r="681" spans="1:20">
      <c r="A681" t="s">
        <v>6158</v>
      </c>
      <c r="B681" t="s">
        <v>6159</v>
      </c>
      <c r="C681" t="s">
        <v>14005</v>
      </c>
      <c r="D681" t="s">
        <v>14081</v>
      </c>
      <c r="E681" t="s">
        <v>14082</v>
      </c>
      <c r="H681" s="11">
        <v>180</v>
      </c>
      <c r="I681" s="1">
        <v>0.12</v>
      </c>
      <c r="J681" s="1" t="str">
        <f t="shared" si="43"/>
        <v>No</v>
      </c>
      <c r="K681" s="1" t="str">
        <f t="shared" si="41"/>
        <v>200-500</v>
      </c>
      <c r="L681" s="1" t="str">
        <f t="shared" si="42"/>
        <v>11-20%</v>
      </c>
      <c r="M681">
        <v>4.3</v>
      </c>
      <c r="N681" s="4">
        <v>989</v>
      </c>
      <c r="O681" s="12">
        <f t="shared" si="40"/>
        <v>178020</v>
      </c>
      <c r="P681" s="11">
        <v>-75.14</v>
      </c>
      <c r="Q681" s="11">
        <v>-139.53800000000001</v>
      </c>
      <c r="R681" s="1">
        <v>-203.93600000000001</v>
      </c>
      <c r="S681">
        <v>-268.334</v>
      </c>
      <c r="T681" s="4"/>
    </row>
    <row r="682" spans="1:20">
      <c r="A682" t="s">
        <v>6168</v>
      </c>
      <c r="B682" t="s">
        <v>6169</v>
      </c>
      <c r="C682" t="s">
        <v>14005</v>
      </c>
      <c r="D682" t="s">
        <v>14007</v>
      </c>
      <c r="E682" t="s">
        <v>14040</v>
      </c>
      <c r="F682" t="s">
        <v>14041</v>
      </c>
      <c r="H682" s="11">
        <v>2900</v>
      </c>
      <c r="I682" s="1">
        <v>0.54</v>
      </c>
      <c r="J682" s="1" t="str">
        <f t="shared" si="43"/>
        <v>Yes</v>
      </c>
      <c r="K682" s="1" t="str">
        <f t="shared" si="41"/>
        <v>&gt;500</v>
      </c>
      <c r="L682" s="1" t="str">
        <f t="shared" si="42"/>
        <v>51-60%</v>
      </c>
      <c r="M682">
        <v>4.5</v>
      </c>
      <c r="N682" s="4">
        <v>19624</v>
      </c>
      <c r="O682" s="12">
        <f t="shared" si="40"/>
        <v>56909600</v>
      </c>
      <c r="P682" s="11">
        <v>4471</v>
      </c>
      <c r="Q682" s="11">
        <v>6042</v>
      </c>
      <c r="R682" s="1">
        <v>8.4600000000000009</v>
      </c>
      <c r="S682">
        <v>12.42</v>
      </c>
      <c r="T682" s="4"/>
    </row>
    <row r="683" spans="1:20">
      <c r="A683" t="s">
        <v>6178</v>
      </c>
      <c r="B683" t="s">
        <v>6179</v>
      </c>
      <c r="C683" t="s">
        <v>13997</v>
      </c>
      <c r="D683" t="s">
        <v>13998</v>
      </c>
      <c r="E683" t="s">
        <v>14135</v>
      </c>
      <c r="H683" s="11">
        <v>999</v>
      </c>
      <c r="I683" s="1">
        <v>0.43</v>
      </c>
      <c r="J683" s="1" t="str">
        <f t="shared" si="43"/>
        <v>No</v>
      </c>
      <c r="K683" s="1" t="str">
        <f t="shared" si="41"/>
        <v>200-500</v>
      </c>
      <c r="L683" s="1" t="str">
        <f t="shared" si="42"/>
        <v>41-50%</v>
      </c>
      <c r="M683">
        <v>4.2</v>
      </c>
      <c r="N683" s="4">
        <v>3201</v>
      </c>
      <c r="O683" s="12">
        <f t="shared" si="40"/>
        <v>3197799</v>
      </c>
      <c r="P683" s="11">
        <v>-280.58499999999998</v>
      </c>
      <c r="Q683" s="11">
        <v>-550.18200000000002</v>
      </c>
      <c r="R683" s="1">
        <v>-819.779</v>
      </c>
      <c r="S683">
        <v>-1089.376</v>
      </c>
      <c r="T683" s="4"/>
    </row>
    <row r="684" spans="1:20">
      <c r="A684" t="s">
        <v>6187</v>
      </c>
      <c r="B684" t="s">
        <v>6188</v>
      </c>
      <c r="C684" t="s">
        <v>14005</v>
      </c>
      <c r="D684" t="s">
        <v>14016</v>
      </c>
      <c r="E684" t="s">
        <v>14029</v>
      </c>
      <c r="F684" t="s">
        <v>14138</v>
      </c>
      <c r="H684" s="11">
        <v>1999</v>
      </c>
      <c r="I684" s="1">
        <v>0.55000000000000004</v>
      </c>
      <c r="J684" s="1" t="str">
        <f t="shared" si="43"/>
        <v>Yes</v>
      </c>
      <c r="K684" s="1" t="str">
        <f t="shared" si="41"/>
        <v>&gt;500</v>
      </c>
      <c r="L684" s="1" t="str">
        <f t="shared" si="42"/>
        <v>51-60%</v>
      </c>
      <c r="M684">
        <v>4.0999999999999996</v>
      </c>
      <c r="N684" s="4">
        <v>30469</v>
      </c>
      <c r="O684" s="12">
        <f t="shared" si="40"/>
        <v>60907531</v>
      </c>
      <c r="P684" s="11">
        <v>3099</v>
      </c>
      <c r="Q684" s="11">
        <v>4199</v>
      </c>
      <c r="R684" s="1">
        <v>7.65</v>
      </c>
      <c r="S684">
        <v>11.2</v>
      </c>
      <c r="T684" s="4"/>
    </row>
    <row r="685" spans="1:20">
      <c r="A685" t="s">
        <v>6198</v>
      </c>
      <c r="B685" t="s">
        <v>6199</v>
      </c>
      <c r="C685" t="s">
        <v>13997</v>
      </c>
      <c r="D685" t="s">
        <v>13998</v>
      </c>
      <c r="E685" t="s">
        <v>14066</v>
      </c>
      <c r="F685" t="s">
        <v>14139</v>
      </c>
      <c r="G685" t="s">
        <v>14140</v>
      </c>
      <c r="H685" s="11">
        <v>999</v>
      </c>
      <c r="I685" s="1">
        <v>0.55000000000000004</v>
      </c>
      <c r="J685" s="1" t="str">
        <f t="shared" si="43"/>
        <v>Yes</v>
      </c>
      <c r="K685" s="1" t="str">
        <f t="shared" si="41"/>
        <v>200-500</v>
      </c>
      <c r="L685" s="1" t="str">
        <f t="shared" si="42"/>
        <v>51-60%</v>
      </c>
      <c r="M685">
        <v>4.4000000000000004</v>
      </c>
      <c r="N685" s="4">
        <v>9940</v>
      </c>
      <c r="O685" s="12">
        <f t="shared" si="40"/>
        <v>9930060</v>
      </c>
      <c r="P685" s="11">
        <v>-219.82499999999999</v>
      </c>
      <c r="Q685" s="11">
        <v>-453.05</v>
      </c>
      <c r="R685" s="1">
        <v>-686.27499999999998</v>
      </c>
      <c r="S685">
        <v>-919.5</v>
      </c>
      <c r="T685" s="4"/>
    </row>
    <row r="686" spans="1:20">
      <c r="A686" t="s">
        <v>6209</v>
      </c>
      <c r="B686" t="s">
        <v>6210</v>
      </c>
      <c r="C686" t="s">
        <v>13997</v>
      </c>
      <c r="D686" t="s">
        <v>14070</v>
      </c>
      <c r="E686" t="s">
        <v>14141</v>
      </c>
      <c r="H686" s="11">
        <v>999</v>
      </c>
      <c r="I686" s="1">
        <v>0.45</v>
      </c>
      <c r="J686" s="1" t="str">
        <f t="shared" si="43"/>
        <v>No</v>
      </c>
      <c r="K686" s="1" t="str">
        <f t="shared" si="41"/>
        <v>200-500</v>
      </c>
      <c r="L686" s="1" t="str">
        <f t="shared" si="42"/>
        <v>41-50%</v>
      </c>
      <c r="M686">
        <v>4.3</v>
      </c>
      <c r="N686" s="4">
        <v>7758</v>
      </c>
      <c r="O686" s="12">
        <f t="shared" si="40"/>
        <v>7750242</v>
      </c>
      <c r="P686" s="11">
        <v>-269.97500000000002</v>
      </c>
      <c r="Q686" s="11">
        <v>-533.24</v>
      </c>
      <c r="R686" s="1">
        <v>-796.505</v>
      </c>
      <c r="S686">
        <v>-1059.77</v>
      </c>
      <c r="T686" s="4"/>
    </row>
    <row r="687" spans="1:20">
      <c r="A687" t="s">
        <v>6220</v>
      </c>
      <c r="B687" t="s">
        <v>6221</v>
      </c>
      <c r="C687" t="s">
        <v>13997</v>
      </c>
      <c r="D687" t="s">
        <v>14002</v>
      </c>
      <c r="E687" t="s">
        <v>14116</v>
      </c>
      <c r="H687" s="11">
        <v>2399</v>
      </c>
      <c r="I687" s="1">
        <v>0.36</v>
      </c>
      <c r="J687" s="1" t="str">
        <f t="shared" si="43"/>
        <v>No</v>
      </c>
      <c r="K687" s="1" t="str">
        <f t="shared" si="41"/>
        <v>&gt;500</v>
      </c>
      <c r="L687" s="1" t="str">
        <f t="shared" si="42"/>
        <v>31-40%</v>
      </c>
      <c r="M687">
        <v>4.3</v>
      </c>
      <c r="N687" s="4">
        <v>68409</v>
      </c>
      <c r="O687" s="12">
        <f t="shared" si="40"/>
        <v>164113191</v>
      </c>
      <c r="P687" s="11">
        <v>3269</v>
      </c>
      <c r="Q687" s="11">
        <v>4139</v>
      </c>
      <c r="R687" s="1">
        <v>8.24</v>
      </c>
      <c r="S687">
        <v>12.18</v>
      </c>
      <c r="T687" s="4"/>
    </row>
    <row r="688" spans="1:20">
      <c r="A688" t="s">
        <v>6230</v>
      </c>
      <c r="B688" t="s">
        <v>6231</v>
      </c>
      <c r="C688" t="s">
        <v>14083</v>
      </c>
      <c r="D688" t="s">
        <v>14084</v>
      </c>
      <c r="E688" t="s">
        <v>14085</v>
      </c>
      <c r="F688" t="s">
        <v>14086</v>
      </c>
      <c r="G688" t="s">
        <v>14087</v>
      </c>
      <c r="H688" s="11">
        <v>100</v>
      </c>
      <c r="I688" s="1">
        <v>0</v>
      </c>
      <c r="J688" s="1" t="str">
        <f t="shared" si="43"/>
        <v>No</v>
      </c>
      <c r="K688" s="1" t="str">
        <f t="shared" si="41"/>
        <v>200-500</v>
      </c>
      <c r="L688" s="1" t="str">
        <f t="shared" si="42"/>
        <v>0-10%</v>
      </c>
      <c r="M688">
        <v>4.3</v>
      </c>
      <c r="N688" s="4">
        <v>3095</v>
      </c>
      <c r="O688" s="12">
        <f t="shared" si="40"/>
        <v>309500</v>
      </c>
      <c r="P688" s="11">
        <v>-45.7</v>
      </c>
      <c r="Q688" s="11">
        <v>-84.41</v>
      </c>
      <c r="R688" s="1">
        <v>-123.12</v>
      </c>
      <c r="S688">
        <v>-161.83000000000001</v>
      </c>
      <c r="T688" s="4"/>
    </row>
    <row r="689" spans="1:20">
      <c r="A689" t="s">
        <v>6241</v>
      </c>
      <c r="B689" t="s">
        <v>6242</v>
      </c>
      <c r="C689" t="s">
        <v>13997</v>
      </c>
      <c r="D689" t="s">
        <v>13998</v>
      </c>
      <c r="E689" t="s">
        <v>14066</v>
      </c>
      <c r="F689" t="s">
        <v>14076</v>
      </c>
      <c r="H689" s="11">
        <v>1499</v>
      </c>
      <c r="I689" s="1">
        <v>0.8</v>
      </c>
      <c r="J689" s="1" t="str">
        <f t="shared" si="43"/>
        <v>Yes</v>
      </c>
      <c r="K689" s="1" t="str">
        <f t="shared" si="41"/>
        <v>&gt;500</v>
      </c>
      <c r="L689" s="1" t="str">
        <f t="shared" si="42"/>
        <v>71-80%</v>
      </c>
      <c r="M689">
        <v>4.2</v>
      </c>
      <c r="N689" s="4">
        <v>903</v>
      </c>
      <c r="O689" s="12">
        <f t="shared" si="40"/>
        <v>1353597</v>
      </c>
      <c r="P689" s="11">
        <v>2699</v>
      </c>
      <c r="Q689" s="11">
        <v>3899</v>
      </c>
      <c r="R689" s="1">
        <v>7.6</v>
      </c>
      <c r="S689">
        <v>11</v>
      </c>
      <c r="T689" s="4"/>
    </row>
    <row r="690" spans="1:20">
      <c r="A690" t="s">
        <v>6251</v>
      </c>
      <c r="B690" t="s">
        <v>6252</v>
      </c>
      <c r="C690" t="s">
        <v>13997</v>
      </c>
      <c r="D690" t="s">
        <v>13998</v>
      </c>
      <c r="E690" t="s">
        <v>14072</v>
      </c>
      <c r="F690" t="s">
        <v>14092</v>
      </c>
      <c r="H690" s="11">
        <v>1795</v>
      </c>
      <c r="I690" s="1">
        <v>0.28000000000000003</v>
      </c>
      <c r="J690" s="1" t="str">
        <f t="shared" si="43"/>
        <v>No</v>
      </c>
      <c r="K690" s="1" t="str">
        <f t="shared" si="41"/>
        <v>&gt;500</v>
      </c>
      <c r="L690" s="1" t="str">
        <f t="shared" si="42"/>
        <v>21-30%</v>
      </c>
      <c r="M690">
        <v>4.0999999999999996</v>
      </c>
      <c r="N690" s="4">
        <v>25771</v>
      </c>
      <c r="O690" s="12">
        <f t="shared" si="40"/>
        <v>46258945</v>
      </c>
      <c r="P690" s="11">
        <v>2295</v>
      </c>
      <c r="Q690" s="11">
        <v>2795</v>
      </c>
      <c r="R690" s="1">
        <v>7.92</v>
      </c>
      <c r="S690">
        <v>11.74</v>
      </c>
      <c r="T690" s="4"/>
    </row>
    <row r="691" spans="1:20">
      <c r="A691" t="s">
        <v>6261</v>
      </c>
      <c r="B691" t="s">
        <v>6262</v>
      </c>
      <c r="C691" t="s">
        <v>14005</v>
      </c>
      <c r="D691" t="s">
        <v>14043</v>
      </c>
      <c r="E691" t="s">
        <v>14044</v>
      </c>
      <c r="F691" t="s">
        <v>14045</v>
      </c>
      <c r="H691" s="11">
        <v>999</v>
      </c>
      <c r="I691" s="1">
        <v>0.3</v>
      </c>
      <c r="J691" s="1" t="str">
        <f t="shared" si="43"/>
        <v>No</v>
      </c>
      <c r="K691" s="1" t="str">
        <f t="shared" si="41"/>
        <v>200-500</v>
      </c>
      <c r="L691" s="1" t="str">
        <f t="shared" si="42"/>
        <v>21-30%</v>
      </c>
      <c r="M691">
        <v>4.0999999999999996</v>
      </c>
      <c r="N691" s="4">
        <v>273189</v>
      </c>
      <c r="O691" s="12">
        <f t="shared" si="40"/>
        <v>272915811</v>
      </c>
      <c r="P691" s="11">
        <v>-345.25</v>
      </c>
      <c r="Q691" s="11">
        <v>-653.59</v>
      </c>
      <c r="R691" s="1">
        <v>-961.93</v>
      </c>
      <c r="S691">
        <v>-1270.27</v>
      </c>
      <c r="T691" s="4"/>
    </row>
    <row r="692" spans="1:20">
      <c r="A692" t="s">
        <v>6271</v>
      </c>
      <c r="B692" t="s">
        <v>6272</v>
      </c>
      <c r="C692" t="s">
        <v>14083</v>
      </c>
      <c r="D692" t="s">
        <v>14084</v>
      </c>
      <c r="E692" t="s">
        <v>14085</v>
      </c>
      <c r="F692" t="s">
        <v>14086</v>
      </c>
      <c r="G692" t="s">
        <v>14119</v>
      </c>
      <c r="H692" s="11">
        <v>315</v>
      </c>
      <c r="I692" s="1">
        <v>0.2</v>
      </c>
      <c r="J692" s="1" t="str">
        <f t="shared" si="43"/>
        <v>No</v>
      </c>
      <c r="K692" s="1" t="str">
        <f t="shared" si="41"/>
        <v>200-500</v>
      </c>
      <c r="L692" s="1" t="str">
        <f t="shared" si="42"/>
        <v>11-20%</v>
      </c>
      <c r="M692">
        <v>4.5</v>
      </c>
      <c r="N692" s="4">
        <v>3785</v>
      </c>
      <c r="O692" s="12">
        <f t="shared" si="40"/>
        <v>1192275</v>
      </c>
      <c r="P692" s="11">
        <v>-121.4</v>
      </c>
      <c r="Q692" s="11">
        <v>-227.13</v>
      </c>
      <c r="R692" s="1">
        <v>-332.86</v>
      </c>
      <c r="S692">
        <v>-438.59</v>
      </c>
      <c r="T692" s="4"/>
    </row>
    <row r="693" spans="1:20">
      <c r="A693" t="s">
        <v>6282</v>
      </c>
      <c r="B693" t="s">
        <v>6283</v>
      </c>
      <c r="C693" t="s">
        <v>14005</v>
      </c>
      <c r="D693" t="s">
        <v>14081</v>
      </c>
      <c r="E693" t="s">
        <v>14082</v>
      </c>
      <c r="H693" s="11">
        <v>220</v>
      </c>
      <c r="I693" s="1">
        <v>0.14000000000000001</v>
      </c>
      <c r="J693" s="1" t="str">
        <f t="shared" si="43"/>
        <v>No</v>
      </c>
      <c r="K693" s="1" t="str">
        <f t="shared" si="41"/>
        <v>200-500</v>
      </c>
      <c r="L693" s="1" t="str">
        <f t="shared" si="42"/>
        <v>11-20%</v>
      </c>
      <c r="M693">
        <v>4.4000000000000004</v>
      </c>
      <c r="N693" s="4">
        <v>2866</v>
      </c>
      <c r="O693" s="12">
        <f t="shared" si="40"/>
        <v>630520</v>
      </c>
      <c r="P693" s="11">
        <v>-90.53</v>
      </c>
      <c r="Q693" s="11">
        <v>-168.196</v>
      </c>
      <c r="R693" s="1">
        <v>-245.86199999999999</v>
      </c>
      <c r="S693">
        <v>-323.52800000000002</v>
      </c>
      <c r="T693" s="4"/>
    </row>
    <row r="694" spans="1:20">
      <c r="A694" t="s">
        <v>6292</v>
      </c>
      <c r="B694" t="s">
        <v>6293</v>
      </c>
      <c r="C694" t="s">
        <v>13997</v>
      </c>
      <c r="D694" t="s">
        <v>13998</v>
      </c>
      <c r="E694" t="s">
        <v>14072</v>
      </c>
      <c r="F694" t="s">
        <v>14092</v>
      </c>
      <c r="H694" s="11">
        <v>1599</v>
      </c>
      <c r="I694" s="1">
        <v>0.19</v>
      </c>
      <c r="J694" s="1" t="str">
        <f t="shared" si="43"/>
        <v>No</v>
      </c>
      <c r="K694" s="1" t="str">
        <f t="shared" si="41"/>
        <v>&gt;500</v>
      </c>
      <c r="L694" s="1" t="str">
        <f t="shared" si="42"/>
        <v>11-20%</v>
      </c>
      <c r="M694">
        <v>4.3</v>
      </c>
      <c r="N694" s="4">
        <v>27223</v>
      </c>
      <c r="O694" s="12">
        <f t="shared" si="40"/>
        <v>43529577</v>
      </c>
      <c r="P694" s="11">
        <v>1899</v>
      </c>
      <c r="Q694" s="11">
        <v>2199</v>
      </c>
      <c r="R694" s="1">
        <v>8.41</v>
      </c>
      <c r="S694">
        <v>12.52</v>
      </c>
      <c r="T694" s="4"/>
    </row>
    <row r="695" spans="1:20">
      <c r="A695" t="s">
        <v>6302</v>
      </c>
      <c r="B695" t="s">
        <v>6303</v>
      </c>
      <c r="C695" t="s">
        <v>13997</v>
      </c>
      <c r="D695" t="s">
        <v>14070</v>
      </c>
      <c r="E695" t="s">
        <v>14071</v>
      </c>
      <c r="H695" s="11">
        <v>1650</v>
      </c>
      <c r="I695" s="1">
        <v>0.56000000000000005</v>
      </c>
      <c r="J695" s="1" t="str">
        <f t="shared" si="43"/>
        <v>Yes</v>
      </c>
      <c r="K695" s="1" t="str">
        <f t="shared" si="41"/>
        <v>&gt;500</v>
      </c>
      <c r="L695" s="1" t="str">
        <f t="shared" si="42"/>
        <v>51-60%</v>
      </c>
      <c r="M695">
        <v>4.3</v>
      </c>
      <c r="N695" s="4">
        <v>82356</v>
      </c>
      <c r="O695" s="12">
        <f t="shared" si="40"/>
        <v>135887400</v>
      </c>
      <c r="P695" s="11">
        <v>2571</v>
      </c>
      <c r="Q695" s="11">
        <v>3492</v>
      </c>
      <c r="R695" s="1">
        <v>8.0399999999999991</v>
      </c>
      <c r="S695">
        <v>11.78</v>
      </c>
      <c r="T695" s="4"/>
    </row>
    <row r="696" spans="1:20">
      <c r="A696" t="s">
        <v>6312</v>
      </c>
      <c r="B696" t="s">
        <v>6313</v>
      </c>
      <c r="C696" t="s">
        <v>14083</v>
      </c>
      <c r="D696" t="s">
        <v>14084</v>
      </c>
      <c r="E696" t="s">
        <v>14085</v>
      </c>
      <c r="F696" t="s">
        <v>14086</v>
      </c>
      <c r="G696" t="s">
        <v>14087</v>
      </c>
      <c r="H696" s="11">
        <v>600</v>
      </c>
      <c r="I696" s="1">
        <v>0.2</v>
      </c>
      <c r="J696" s="1" t="str">
        <f t="shared" si="43"/>
        <v>No</v>
      </c>
      <c r="K696" s="1" t="str">
        <f t="shared" si="41"/>
        <v>200-500</v>
      </c>
      <c r="L696" s="1" t="str">
        <f t="shared" si="42"/>
        <v>11-20%</v>
      </c>
      <c r="M696">
        <v>4.3</v>
      </c>
      <c r="N696" s="4">
        <v>5719</v>
      </c>
      <c r="O696" s="12">
        <f t="shared" si="40"/>
        <v>3431400</v>
      </c>
      <c r="P696" s="11">
        <v>-235.6</v>
      </c>
      <c r="Q696" s="11">
        <v>-438.29</v>
      </c>
      <c r="R696" s="1">
        <v>-640.98</v>
      </c>
      <c r="S696">
        <v>-843.67</v>
      </c>
      <c r="T696" s="4"/>
    </row>
    <row r="697" spans="1:20">
      <c r="A697" t="s">
        <v>6326</v>
      </c>
      <c r="B697" t="s">
        <v>6327</v>
      </c>
      <c r="C697" t="s">
        <v>13997</v>
      </c>
      <c r="D697" t="s">
        <v>13998</v>
      </c>
      <c r="E697" t="s">
        <v>14066</v>
      </c>
      <c r="F697" t="s">
        <v>14075</v>
      </c>
      <c r="H697" s="11">
        <v>2499</v>
      </c>
      <c r="I697" s="1">
        <v>0.6</v>
      </c>
      <c r="J697" s="1" t="str">
        <f t="shared" si="43"/>
        <v>Yes</v>
      </c>
      <c r="K697" s="1" t="str">
        <f t="shared" si="41"/>
        <v>&gt;500</v>
      </c>
      <c r="L697" s="1" t="str">
        <f t="shared" si="42"/>
        <v>51-60%</v>
      </c>
      <c r="M697">
        <v>4.3</v>
      </c>
      <c r="N697" s="4">
        <v>1690</v>
      </c>
      <c r="O697" s="12">
        <f t="shared" si="40"/>
        <v>4223310</v>
      </c>
      <c r="P697" s="11">
        <v>3999</v>
      </c>
      <c r="Q697" s="11">
        <v>5499</v>
      </c>
      <c r="R697" s="1">
        <v>8</v>
      </c>
      <c r="S697">
        <v>11.7</v>
      </c>
      <c r="T697" s="4"/>
    </row>
    <row r="698" spans="1:20">
      <c r="A698" t="s">
        <v>6338</v>
      </c>
      <c r="B698" t="s">
        <v>6339</v>
      </c>
      <c r="C698" t="s">
        <v>13997</v>
      </c>
      <c r="D698" t="s">
        <v>13998</v>
      </c>
      <c r="E698" t="s">
        <v>13999</v>
      </c>
      <c r="F698" t="s">
        <v>14000</v>
      </c>
      <c r="G698" t="s">
        <v>14142</v>
      </c>
      <c r="H698" s="11">
        <v>699</v>
      </c>
      <c r="I698" s="1">
        <v>0.66</v>
      </c>
      <c r="J698" s="1" t="str">
        <f t="shared" si="43"/>
        <v>Yes</v>
      </c>
      <c r="K698" s="1" t="str">
        <f t="shared" si="41"/>
        <v>200-500</v>
      </c>
      <c r="L698" s="1" t="str">
        <f t="shared" si="42"/>
        <v>61-70%</v>
      </c>
      <c r="M698">
        <v>4.4000000000000004</v>
      </c>
      <c r="N698" s="4">
        <v>8372</v>
      </c>
      <c r="O698" s="12">
        <f t="shared" si="40"/>
        <v>5852028</v>
      </c>
      <c r="P698" s="11">
        <v>-114.27</v>
      </c>
      <c r="Q698" s="11">
        <v>-254.184</v>
      </c>
      <c r="R698" s="1">
        <v>-394.09800000000001</v>
      </c>
      <c r="S698">
        <v>-534.01199999999994</v>
      </c>
      <c r="T698" s="4"/>
    </row>
    <row r="699" spans="1:20">
      <c r="A699" t="s">
        <v>6349</v>
      </c>
      <c r="B699" t="s">
        <v>6350</v>
      </c>
      <c r="C699" t="s">
        <v>13997</v>
      </c>
      <c r="D699" t="s">
        <v>13998</v>
      </c>
      <c r="E699" t="s">
        <v>14072</v>
      </c>
      <c r="F699" t="s">
        <v>14092</v>
      </c>
      <c r="H699" s="11">
        <v>2198</v>
      </c>
      <c r="I699" s="1">
        <v>0.39</v>
      </c>
      <c r="J699" s="1" t="str">
        <f t="shared" si="43"/>
        <v>No</v>
      </c>
      <c r="K699" s="1" t="str">
        <f t="shared" si="41"/>
        <v>&gt;500</v>
      </c>
      <c r="L699" s="1" t="str">
        <f t="shared" si="42"/>
        <v>31-40%</v>
      </c>
      <c r="M699">
        <v>4</v>
      </c>
      <c r="N699" s="4">
        <v>7113</v>
      </c>
      <c r="O699" s="12">
        <f t="shared" si="40"/>
        <v>15634374</v>
      </c>
      <c r="P699" s="11">
        <v>3047</v>
      </c>
      <c r="Q699" s="11">
        <v>3896</v>
      </c>
      <c r="R699" s="1">
        <v>7.61</v>
      </c>
      <c r="S699">
        <v>11.22</v>
      </c>
      <c r="T699" s="4"/>
    </row>
    <row r="700" spans="1:20">
      <c r="A700" t="s">
        <v>6360</v>
      </c>
      <c r="B700" t="s">
        <v>6361</v>
      </c>
      <c r="C700" t="s">
        <v>13997</v>
      </c>
      <c r="D700" t="s">
        <v>13998</v>
      </c>
      <c r="E700" t="s">
        <v>14136</v>
      </c>
      <c r="F700" t="s">
        <v>14137</v>
      </c>
      <c r="H700" s="11">
        <v>499</v>
      </c>
      <c r="I700" s="1">
        <v>0.6</v>
      </c>
      <c r="J700" s="1" t="str">
        <f t="shared" si="43"/>
        <v>Yes</v>
      </c>
      <c r="K700" s="1" t="str">
        <f t="shared" si="41"/>
        <v>200-500</v>
      </c>
      <c r="L700" s="1" t="str">
        <f t="shared" si="42"/>
        <v>51-60%</v>
      </c>
      <c r="M700">
        <v>3.3</v>
      </c>
      <c r="N700" s="4">
        <v>2804</v>
      </c>
      <c r="O700" s="12">
        <f t="shared" si="40"/>
        <v>1399196</v>
      </c>
      <c r="P700" s="11">
        <v>-95.9</v>
      </c>
      <c r="Q700" s="11">
        <v>-204.45</v>
      </c>
      <c r="R700" s="1">
        <v>-313</v>
      </c>
      <c r="S700">
        <v>-421.55</v>
      </c>
      <c r="T700" s="4"/>
    </row>
    <row r="701" spans="1:20">
      <c r="A701" t="s">
        <v>6370</v>
      </c>
      <c r="B701" t="s">
        <v>6371</v>
      </c>
      <c r="C701" t="s">
        <v>14005</v>
      </c>
      <c r="D701" t="s">
        <v>14043</v>
      </c>
      <c r="E701" t="s">
        <v>14044</v>
      </c>
      <c r="F701" t="s">
        <v>14045</v>
      </c>
      <c r="H701" s="11">
        <v>9999</v>
      </c>
      <c r="I701" s="1">
        <v>0.8</v>
      </c>
      <c r="J701" s="1" t="str">
        <f t="shared" si="43"/>
        <v>Yes</v>
      </c>
      <c r="K701" s="1" t="str">
        <f t="shared" si="41"/>
        <v>&gt;500</v>
      </c>
      <c r="L701" s="1" t="str">
        <f t="shared" si="42"/>
        <v>71-80%</v>
      </c>
      <c r="M701">
        <v>3.7</v>
      </c>
      <c r="N701" s="4">
        <v>1986</v>
      </c>
      <c r="O701" s="12">
        <f t="shared" si="40"/>
        <v>19858014</v>
      </c>
      <c r="P701" s="11">
        <v>17999</v>
      </c>
      <c r="Q701" s="11">
        <v>25999</v>
      </c>
      <c r="R701" s="1">
        <v>6.6</v>
      </c>
      <c r="S701">
        <v>9.5</v>
      </c>
      <c r="T701" s="4"/>
    </row>
    <row r="702" spans="1:20">
      <c r="A702" t="s">
        <v>6379</v>
      </c>
      <c r="B702" t="s">
        <v>6380</v>
      </c>
      <c r="C702" t="s">
        <v>14005</v>
      </c>
      <c r="D702" t="s">
        <v>14034</v>
      </c>
      <c r="E702" t="s">
        <v>14035</v>
      </c>
      <c r="F702" t="s">
        <v>14055</v>
      </c>
      <c r="H702" s="11">
        <v>499</v>
      </c>
      <c r="I702" s="1">
        <v>0.8</v>
      </c>
      <c r="J702" s="1" t="str">
        <f t="shared" si="43"/>
        <v>Yes</v>
      </c>
      <c r="K702" s="1" t="str">
        <f t="shared" si="41"/>
        <v>200-500</v>
      </c>
      <c r="L702" s="1" t="str">
        <f t="shared" si="42"/>
        <v>71-80%</v>
      </c>
      <c r="M702">
        <v>4.0999999999999996</v>
      </c>
      <c r="N702" s="4">
        <v>2451</v>
      </c>
      <c r="O702" s="12">
        <f t="shared" si="40"/>
        <v>1223049</v>
      </c>
      <c r="P702" s="11">
        <v>-45.000000000000099</v>
      </c>
      <c r="Q702" s="11">
        <v>-123.29</v>
      </c>
      <c r="R702" s="1">
        <v>-201.58</v>
      </c>
      <c r="S702">
        <v>-279.87</v>
      </c>
      <c r="T702" s="4"/>
    </row>
    <row r="703" spans="1:20">
      <c r="A703" t="s">
        <v>6388</v>
      </c>
      <c r="B703" t="s">
        <v>6389</v>
      </c>
      <c r="C703" t="s">
        <v>13997</v>
      </c>
      <c r="D703" t="s">
        <v>13998</v>
      </c>
      <c r="E703" t="s">
        <v>14072</v>
      </c>
      <c r="F703" t="s">
        <v>14073</v>
      </c>
      <c r="H703" s="11">
        <v>1000</v>
      </c>
      <c r="I703" s="1">
        <v>0.5</v>
      </c>
      <c r="J703" s="1" t="str">
        <f t="shared" si="43"/>
        <v>No</v>
      </c>
      <c r="K703" s="1" t="str">
        <f t="shared" si="41"/>
        <v>&gt;500</v>
      </c>
      <c r="L703" s="1" t="str">
        <f t="shared" si="42"/>
        <v>41-50%</v>
      </c>
      <c r="M703">
        <v>5</v>
      </c>
      <c r="N703" s="4">
        <v>23</v>
      </c>
      <c r="O703" s="12">
        <f t="shared" si="40"/>
        <v>23000</v>
      </c>
      <c r="P703" s="11">
        <v>1501</v>
      </c>
      <c r="Q703" s="11">
        <v>2002</v>
      </c>
      <c r="R703" s="1">
        <v>9.5</v>
      </c>
      <c r="S703">
        <v>14</v>
      </c>
      <c r="T703" s="4"/>
    </row>
    <row r="704" spans="1:20">
      <c r="A704" t="s">
        <v>6398</v>
      </c>
      <c r="B704" t="s">
        <v>6399</v>
      </c>
      <c r="C704" t="s">
        <v>13997</v>
      </c>
      <c r="D704" t="s">
        <v>14143</v>
      </c>
      <c r="E704" t="s">
        <v>14144</v>
      </c>
      <c r="H704" s="11">
        <v>3500</v>
      </c>
      <c r="I704" s="1">
        <v>0.49</v>
      </c>
      <c r="J704" s="1" t="str">
        <f t="shared" si="43"/>
        <v>No</v>
      </c>
      <c r="K704" s="1" t="str">
        <f t="shared" si="41"/>
        <v>&gt;500</v>
      </c>
      <c r="L704" s="1" t="str">
        <f t="shared" si="42"/>
        <v>41-50%</v>
      </c>
      <c r="M704">
        <v>4.5</v>
      </c>
      <c r="N704" s="4">
        <v>26194</v>
      </c>
      <c r="O704" s="12">
        <f t="shared" si="40"/>
        <v>91679000</v>
      </c>
      <c r="P704" s="11">
        <v>5208</v>
      </c>
      <c r="Q704" s="11">
        <v>6916</v>
      </c>
      <c r="R704" s="1">
        <v>8.51</v>
      </c>
      <c r="S704">
        <v>12.52</v>
      </c>
      <c r="T704" s="4"/>
    </row>
    <row r="705" spans="1:20">
      <c r="A705" t="s">
        <v>6409</v>
      </c>
      <c r="B705" t="s">
        <v>6410</v>
      </c>
      <c r="C705" t="s">
        <v>13997</v>
      </c>
      <c r="D705" t="s">
        <v>13998</v>
      </c>
      <c r="E705" t="s">
        <v>14145</v>
      </c>
      <c r="H705" s="11">
        <v>4100</v>
      </c>
      <c r="I705" s="1">
        <v>0.2</v>
      </c>
      <c r="J705" s="1" t="str">
        <f t="shared" si="43"/>
        <v>No</v>
      </c>
      <c r="K705" s="1" t="str">
        <f t="shared" si="41"/>
        <v>&gt;500</v>
      </c>
      <c r="L705" s="1" t="str">
        <f t="shared" si="42"/>
        <v>11-20%</v>
      </c>
      <c r="M705">
        <v>3.9</v>
      </c>
      <c r="N705" s="4">
        <v>15783</v>
      </c>
      <c r="O705" s="12">
        <f t="shared" si="40"/>
        <v>64710300</v>
      </c>
      <c r="P705" s="11">
        <v>4901</v>
      </c>
      <c r="Q705" s="11">
        <v>5702</v>
      </c>
      <c r="R705" s="1">
        <v>7.6</v>
      </c>
      <c r="S705">
        <v>11.3</v>
      </c>
      <c r="T705" s="4"/>
    </row>
    <row r="706" spans="1:20">
      <c r="A706" t="s">
        <v>6420</v>
      </c>
      <c r="B706" t="s">
        <v>6421</v>
      </c>
      <c r="C706" t="s">
        <v>14083</v>
      </c>
      <c r="D706" t="s">
        <v>14084</v>
      </c>
      <c r="E706" t="s">
        <v>14085</v>
      </c>
      <c r="F706" t="s">
        <v>14086</v>
      </c>
      <c r="G706" t="s">
        <v>14119</v>
      </c>
      <c r="H706" s="11">
        <v>180</v>
      </c>
      <c r="I706" s="1">
        <v>0.31</v>
      </c>
      <c r="J706" s="1" t="str">
        <f t="shared" si="43"/>
        <v>No</v>
      </c>
      <c r="K706" s="1" t="str">
        <f t="shared" si="41"/>
        <v>200-500</v>
      </c>
      <c r="L706" s="1" t="str">
        <f t="shared" si="42"/>
        <v>31-40%</v>
      </c>
      <c r="M706">
        <v>4.4000000000000004</v>
      </c>
      <c r="N706" s="4">
        <v>8053</v>
      </c>
      <c r="O706" s="12">
        <f t="shared" ref="O706:O769" si="44">H706*N706</f>
        <v>1449540</v>
      </c>
      <c r="P706" s="11">
        <v>-57.9450000000001</v>
      </c>
      <c r="Q706" s="11">
        <v>-112.09399999999999</v>
      </c>
      <c r="R706" s="1">
        <v>-166.24299999999999</v>
      </c>
      <c r="S706">
        <v>-220.392</v>
      </c>
      <c r="T706" s="4"/>
    </row>
    <row r="707" spans="1:20">
      <c r="A707" t="s">
        <v>6430</v>
      </c>
      <c r="B707" t="s">
        <v>6431</v>
      </c>
      <c r="C707" t="s">
        <v>13997</v>
      </c>
      <c r="D707" t="s">
        <v>13998</v>
      </c>
      <c r="E707" t="s">
        <v>14072</v>
      </c>
      <c r="F707" t="s">
        <v>14073</v>
      </c>
      <c r="H707" s="11">
        <v>1190</v>
      </c>
      <c r="I707" s="1">
        <v>0.66</v>
      </c>
      <c r="J707" s="1" t="str">
        <f t="shared" si="43"/>
        <v>Yes</v>
      </c>
      <c r="K707" s="1" t="str">
        <f t="shared" ref="K707:K770" si="45">IF(P707&lt;=500,"200-500","&gt;500")</f>
        <v>&gt;500</v>
      </c>
      <c r="L707" s="1" t="str">
        <f t="shared" ref="L707:L770" si="46">IF(I707&lt;=10%, "0-10%",IF(I707&lt;=20%, "11-20%",IF(I707&lt;=30%, "21-30%",IF(I707&lt;=40%,"31-40%",IF(I707&lt;=50%,"41-50%",IF(I707&lt;=60%,"51-60%",IF(I707&lt;=70%,"61-70%",IF(I707&lt;=80%,"71-80%",IF(I707&lt;=90%,"81-90%",IF(I707&lt;=100%,"91-100%"))))))))))</f>
        <v>61-70%</v>
      </c>
      <c r="M707">
        <v>4.0999999999999996</v>
      </c>
      <c r="N707" s="4">
        <v>2809</v>
      </c>
      <c r="O707" s="12">
        <f t="shared" si="44"/>
        <v>3342710</v>
      </c>
      <c r="P707" s="11">
        <v>1981</v>
      </c>
      <c r="Q707" s="11">
        <v>2772</v>
      </c>
      <c r="R707" s="1">
        <v>7.54</v>
      </c>
      <c r="S707">
        <v>10.98</v>
      </c>
      <c r="T707" s="4"/>
    </row>
    <row r="708" spans="1:20">
      <c r="A708" t="s">
        <v>6440</v>
      </c>
      <c r="B708" t="s">
        <v>6441</v>
      </c>
      <c r="C708" t="s">
        <v>14005</v>
      </c>
      <c r="D708" t="s">
        <v>14043</v>
      </c>
      <c r="E708" t="s">
        <v>14044</v>
      </c>
      <c r="F708" t="s">
        <v>14045</v>
      </c>
      <c r="H708" s="11">
        <v>7999</v>
      </c>
      <c r="I708" s="1">
        <v>0.85</v>
      </c>
      <c r="J708" s="1" t="str">
        <f t="shared" ref="J708:J771" si="47">IF( I708&gt;50%, "Yes", "No")</f>
        <v>Yes</v>
      </c>
      <c r="K708" s="1" t="str">
        <f t="shared" si="45"/>
        <v>&gt;500</v>
      </c>
      <c r="L708" s="1" t="str">
        <f t="shared" si="46"/>
        <v>81-90%</v>
      </c>
      <c r="M708">
        <v>3.6</v>
      </c>
      <c r="N708" s="4">
        <v>25910</v>
      </c>
      <c r="O708" s="12">
        <f t="shared" si="44"/>
        <v>207254090</v>
      </c>
      <c r="P708" s="11">
        <v>14799</v>
      </c>
      <c r="Q708" s="11">
        <v>21599</v>
      </c>
      <c r="R708" s="1">
        <v>6.35</v>
      </c>
      <c r="S708">
        <v>9.1</v>
      </c>
      <c r="T708" s="4"/>
    </row>
    <row r="709" spans="1:20">
      <c r="A709" t="s">
        <v>6450</v>
      </c>
      <c r="B709" t="s">
        <v>6451</v>
      </c>
      <c r="C709" t="s">
        <v>13997</v>
      </c>
      <c r="D709" t="s">
        <v>13998</v>
      </c>
      <c r="E709" t="s">
        <v>14072</v>
      </c>
      <c r="F709" t="s">
        <v>14074</v>
      </c>
      <c r="H709" s="11">
        <v>1599</v>
      </c>
      <c r="I709" s="1">
        <v>0.85</v>
      </c>
      <c r="J709" s="1" t="str">
        <f t="shared" si="47"/>
        <v>Yes</v>
      </c>
      <c r="K709" s="1" t="str">
        <f t="shared" si="45"/>
        <v>&gt;500</v>
      </c>
      <c r="L709" s="1" t="str">
        <f t="shared" si="46"/>
        <v>81-90%</v>
      </c>
      <c r="M709">
        <v>3.8</v>
      </c>
      <c r="N709" s="4">
        <v>1173</v>
      </c>
      <c r="O709" s="12">
        <f t="shared" si="44"/>
        <v>1875627</v>
      </c>
      <c r="P709" s="11">
        <v>2963</v>
      </c>
      <c r="Q709" s="11">
        <v>4327</v>
      </c>
      <c r="R709" s="1">
        <v>6.75</v>
      </c>
      <c r="S709">
        <v>9.6999999999999993</v>
      </c>
      <c r="T709" s="4"/>
    </row>
    <row r="710" spans="1:20">
      <c r="A710" t="s">
        <v>6460</v>
      </c>
      <c r="B710" t="s">
        <v>6461</v>
      </c>
      <c r="C710" t="s">
        <v>13997</v>
      </c>
      <c r="D710" t="s">
        <v>13998</v>
      </c>
      <c r="E710" t="s">
        <v>14066</v>
      </c>
      <c r="F710" t="s">
        <v>14075</v>
      </c>
      <c r="H710" s="11">
        <v>1999</v>
      </c>
      <c r="I710" s="1">
        <v>0.73</v>
      </c>
      <c r="J710" s="1" t="str">
        <f t="shared" si="47"/>
        <v>Yes</v>
      </c>
      <c r="K710" s="1" t="str">
        <f t="shared" si="45"/>
        <v>&gt;500</v>
      </c>
      <c r="L710" s="1" t="str">
        <f t="shared" si="46"/>
        <v>71-80%</v>
      </c>
      <c r="M710">
        <v>3.6</v>
      </c>
      <c r="N710" s="4">
        <v>6422</v>
      </c>
      <c r="O710" s="12">
        <f t="shared" si="44"/>
        <v>12837578</v>
      </c>
      <c r="P710" s="11">
        <v>3449</v>
      </c>
      <c r="Q710" s="11">
        <v>4899</v>
      </c>
      <c r="R710" s="1">
        <v>6.47</v>
      </c>
      <c r="S710">
        <v>9.34</v>
      </c>
      <c r="T710" s="4"/>
    </row>
    <row r="711" spans="1:20">
      <c r="A711" t="s">
        <v>6470</v>
      </c>
      <c r="B711" t="s">
        <v>6471</v>
      </c>
      <c r="C711" t="s">
        <v>13997</v>
      </c>
      <c r="D711" t="s">
        <v>13998</v>
      </c>
      <c r="E711" t="s">
        <v>14126</v>
      </c>
      <c r="F711" t="s">
        <v>14127</v>
      </c>
      <c r="H711" s="11">
        <v>99</v>
      </c>
      <c r="I711" s="1">
        <v>0.1</v>
      </c>
      <c r="J711" s="1" t="str">
        <f t="shared" si="47"/>
        <v>No</v>
      </c>
      <c r="K711" s="1" t="str">
        <f t="shared" si="45"/>
        <v>200-500</v>
      </c>
      <c r="L711" s="1" t="str">
        <f t="shared" si="46"/>
        <v>0-10%</v>
      </c>
      <c r="M711">
        <v>4.2</v>
      </c>
      <c r="N711" s="4">
        <v>241</v>
      </c>
      <c r="O711" s="12">
        <f t="shared" si="44"/>
        <v>23859</v>
      </c>
      <c r="P711" s="11">
        <v>-40.25</v>
      </c>
      <c r="Q711" s="11">
        <v>-75.58</v>
      </c>
      <c r="R711" s="1">
        <v>-110.91</v>
      </c>
      <c r="S711">
        <v>-146.24</v>
      </c>
      <c r="T711" s="4"/>
    </row>
    <row r="712" spans="1:20">
      <c r="A712" t="s">
        <v>6482</v>
      </c>
      <c r="B712" t="s">
        <v>6483</v>
      </c>
      <c r="C712" t="s">
        <v>14005</v>
      </c>
      <c r="D712" t="s">
        <v>14043</v>
      </c>
      <c r="E712" t="s">
        <v>14044</v>
      </c>
      <c r="F712" t="s">
        <v>14045</v>
      </c>
      <c r="H712" s="11">
        <v>2999</v>
      </c>
      <c r="I712" s="1">
        <v>0.56999999999999995</v>
      </c>
      <c r="J712" s="1" t="str">
        <f t="shared" si="47"/>
        <v>Yes</v>
      </c>
      <c r="K712" s="1" t="str">
        <f t="shared" si="45"/>
        <v>&gt;500</v>
      </c>
      <c r="L712" s="1" t="str">
        <f t="shared" si="46"/>
        <v>51-60%</v>
      </c>
      <c r="M712">
        <v>3.8</v>
      </c>
      <c r="N712" s="4">
        <v>14629</v>
      </c>
      <c r="O712" s="12">
        <f t="shared" si="44"/>
        <v>43872371</v>
      </c>
      <c r="P712" s="11">
        <v>4699</v>
      </c>
      <c r="Q712" s="11">
        <v>6399</v>
      </c>
      <c r="R712" s="1">
        <v>7.03</v>
      </c>
      <c r="S712">
        <v>10.26</v>
      </c>
      <c r="T712" s="4"/>
    </row>
    <row r="713" spans="1:20">
      <c r="A713" t="s">
        <v>6492</v>
      </c>
      <c r="B713" t="s">
        <v>6493</v>
      </c>
      <c r="C713" t="s">
        <v>13997</v>
      </c>
      <c r="D713" t="s">
        <v>13998</v>
      </c>
      <c r="E713" t="s">
        <v>14072</v>
      </c>
      <c r="F713" t="s">
        <v>14106</v>
      </c>
      <c r="G713" t="s">
        <v>14112</v>
      </c>
      <c r="H713" s="11">
        <v>999</v>
      </c>
      <c r="I713" s="1">
        <v>0.77</v>
      </c>
      <c r="J713" s="1" t="str">
        <f t="shared" si="47"/>
        <v>Yes</v>
      </c>
      <c r="K713" s="1" t="str">
        <f t="shared" si="45"/>
        <v>200-500</v>
      </c>
      <c r="L713" s="1" t="str">
        <f t="shared" si="46"/>
        <v>71-80%</v>
      </c>
      <c r="M713">
        <v>4.2</v>
      </c>
      <c r="N713" s="4">
        <v>1528</v>
      </c>
      <c r="O713" s="12">
        <f t="shared" si="44"/>
        <v>1526472</v>
      </c>
      <c r="P713" s="11">
        <v>-110.41500000000001</v>
      </c>
      <c r="Q713" s="11">
        <v>-277.97800000000001</v>
      </c>
      <c r="R713" s="1">
        <v>-445.541</v>
      </c>
      <c r="S713">
        <v>-613.10400000000004</v>
      </c>
      <c r="T713" s="4"/>
    </row>
    <row r="714" spans="1:20">
      <c r="A714" t="s">
        <v>6502</v>
      </c>
      <c r="B714" t="s">
        <v>6503</v>
      </c>
      <c r="C714" t="s">
        <v>14005</v>
      </c>
      <c r="D714" t="s">
        <v>14043</v>
      </c>
      <c r="E714" t="s">
        <v>14146</v>
      </c>
      <c r="H714" s="11">
        <v>499</v>
      </c>
      <c r="I714" s="1">
        <v>0.76</v>
      </c>
      <c r="J714" s="1" t="str">
        <f t="shared" si="47"/>
        <v>Yes</v>
      </c>
      <c r="K714" s="1" t="str">
        <f t="shared" si="45"/>
        <v>200-500</v>
      </c>
      <c r="L714" s="1" t="str">
        <f t="shared" si="46"/>
        <v>71-80%</v>
      </c>
      <c r="M714">
        <v>4.3</v>
      </c>
      <c r="N714" s="4">
        <v>15032</v>
      </c>
      <c r="O714" s="12">
        <f t="shared" si="44"/>
        <v>7500968</v>
      </c>
      <c r="P714" s="11">
        <v>-54.82</v>
      </c>
      <c r="Q714" s="11">
        <v>-139.054</v>
      </c>
      <c r="R714" s="1">
        <v>-223.28800000000001</v>
      </c>
      <c r="S714">
        <v>-307.52199999999999</v>
      </c>
      <c r="T714" s="4"/>
    </row>
    <row r="715" spans="1:20">
      <c r="A715" t="s">
        <v>6513</v>
      </c>
      <c r="B715" t="s">
        <v>6514</v>
      </c>
      <c r="C715" t="s">
        <v>14005</v>
      </c>
      <c r="D715" t="s">
        <v>14007</v>
      </c>
      <c r="E715" t="s">
        <v>14040</v>
      </c>
      <c r="F715" t="s">
        <v>14147</v>
      </c>
      <c r="H715" s="11">
        <v>800</v>
      </c>
      <c r="I715" s="1">
        <v>0.44</v>
      </c>
      <c r="J715" s="1" t="str">
        <f t="shared" si="47"/>
        <v>No</v>
      </c>
      <c r="K715" s="1" t="str">
        <f t="shared" si="45"/>
        <v>200-500</v>
      </c>
      <c r="L715" s="1" t="str">
        <f t="shared" si="46"/>
        <v>41-50%</v>
      </c>
      <c r="M715">
        <v>4.4000000000000004</v>
      </c>
      <c r="N715" s="4">
        <v>69585</v>
      </c>
      <c r="O715" s="12">
        <f t="shared" si="44"/>
        <v>55668000</v>
      </c>
      <c r="P715" s="11">
        <v>-219.88</v>
      </c>
      <c r="Q715" s="11">
        <v>-433.21600000000001</v>
      </c>
      <c r="R715" s="1">
        <v>-646.55200000000002</v>
      </c>
      <c r="S715">
        <v>-859.88800000000003</v>
      </c>
      <c r="T715" s="4"/>
    </row>
    <row r="716" spans="1:20">
      <c r="A716" t="s">
        <v>6524</v>
      </c>
      <c r="B716" t="s">
        <v>6525</v>
      </c>
      <c r="C716" t="s">
        <v>14005</v>
      </c>
      <c r="D716" t="s">
        <v>14034</v>
      </c>
      <c r="E716" t="s">
        <v>14035</v>
      </c>
      <c r="F716" t="s">
        <v>14052</v>
      </c>
      <c r="G716" t="s">
        <v>14148</v>
      </c>
      <c r="H716" s="11">
        <v>3495</v>
      </c>
      <c r="I716" s="1">
        <v>0.51</v>
      </c>
      <c r="J716" s="1" t="str">
        <f t="shared" si="47"/>
        <v>Yes</v>
      </c>
      <c r="K716" s="1" t="str">
        <f t="shared" si="45"/>
        <v>&gt;500</v>
      </c>
      <c r="L716" s="1" t="str">
        <f t="shared" si="46"/>
        <v>51-60%</v>
      </c>
      <c r="M716">
        <v>4.0999999999999996</v>
      </c>
      <c r="N716" s="4">
        <v>14371</v>
      </c>
      <c r="O716" s="12">
        <f t="shared" si="44"/>
        <v>50226645</v>
      </c>
      <c r="P716" s="11">
        <v>5291</v>
      </c>
      <c r="Q716" s="11">
        <v>7087</v>
      </c>
      <c r="R716" s="1">
        <v>7.69</v>
      </c>
      <c r="S716">
        <v>11.28</v>
      </c>
      <c r="T716" s="4"/>
    </row>
    <row r="717" spans="1:20">
      <c r="A717" t="s">
        <v>6535</v>
      </c>
      <c r="B717" t="s">
        <v>6536</v>
      </c>
      <c r="C717" t="s">
        <v>14083</v>
      </c>
      <c r="D717" t="s">
        <v>14084</v>
      </c>
      <c r="E717" t="s">
        <v>14085</v>
      </c>
      <c r="F717" t="s">
        <v>14086</v>
      </c>
      <c r="G717" t="s">
        <v>14119</v>
      </c>
      <c r="H717" s="11">
        <v>720</v>
      </c>
      <c r="I717" s="1">
        <v>0.22</v>
      </c>
      <c r="J717" s="1" t="str">
        <f t="shared" si="47"/>
        <v>No</v>
      </c>
      <c r="K717" s="1" t="str">
        <f t="shared" si="45"/>
        <v>200-500</v>
      </c>
      <c r="L717" s="1" t="str">
        <f t="shared" si="46"/>
        <v>21-30%</v>
      </c>
      <c r="M717">
        <v>4.4000000000000004</v>
      </c>
      <c r="N717" s="4">
        <v>3182</v>
      </c>
      <c r="O717" s="12">
        <f t="shared" si="44"/>
        <v>2291040</v>
      </c>
      <c r="P717" s="11">
        <v>-275.99</v>
      </c>
      <c r="Q717" s="11">
        <v>-514.94799999999998</v>
      </c>
      <c r="R717" s="1">
        <v>-753.90599999999995</v>
      </c>
      <c r="S717">
        <v>-992.86400000000003</v>
      </c>
      <c r="T717" s="4"/>
    </row>
    <row r="718" spans="1:20">
      <c r="A718" t="s">
        <v>6545</v>
      </c>
      <c r="B718" t="s">
        <v>6546</v>
      </c>
      <c r="C718" t="s">
        <v>13997</v>
      </c>
      <c r="D718" t="s">
        <v>13998</v>
      </c>
      <c r="E718" t="s">
        <v>14072</v>
      </c>
      <c r="F718" t="s">
        <v>14073</v>
      </c>
      <c r="H718" s="11">
        <v>590</v>
      </c>
      <c r="I718" s="1">
        <v>0.51</v>
      </c>
      <c r="J718" s="1" t="str">
        <f t="shared" si="47"/>
        <v>Yes</v>
      </c>
      <c r="K718" s="1" t="str">
        <f t="shared" si="45"/>
        <v>200-500</v>
      </c>
      <c r="L718" s="1" t="str">
        <f t="shared" si="46"/>
        <v>51-60%</v>
      </c>
      <c r="M718">
        <v>4.4000000000000004</v>
      </c>
      <c r="N718" s="4">
        <v>25886</v>
      </c>
      <c r="O718" s="12">
        <f t="shared" si="44"/>
        <v>15272740</v>
      </c>
      <c r="P718" s="11">
        <v>-139.845</v>
      </c>
      <c r="Q718" s="11">
        <v>-284.17399999999998</v>
      </c>
      <c r="R718" s="1">
        <v>-428.50299999999999</v>
      </c>
      <c r="S718">
        <v>-572.83199999999999</v>
      </c>
      <c r="T718" s="4"/>
    </row>
    <row r="719" spans="1:20">
      <c r="A719" t="s">
        <v>6555</v>
      </c>
      <c r="B719" t="s">
        <v>6556</v>
      </c>
      <c r="C719" t="s">
        <v>13997</v>
      </c>
      <c r="D719" t="s">
        <v>13998</v>
      </c>
      <c r="E719" t="s">
        <v>14066</v>
      </c>
      <c r="F719" t="s">
        <v>14076</v>
      </c>
      <c r="H719" s="11">
        <v>1999</v>
      </c>
      <c r="I719" s="1">
        <v>0.7</v>
      </c>
      <c r="J719" s="1" t="str">
        <f t="shared" si="47"/>
        <v>Yes</v>
      </c>
      <c r="K719" s="1" t="str">
        <f t="shared" si="45"/>
        <v>&gt;500</v>
      </c>
      <c r="L719" s="1" t="str">
        <f t="shared" si="46"/>
        <v>61-70%</v>
      </c>
      <c r="M719">
        <v>4.4000000000000004</v>
      </c>
      <c r="N719" s="4">
        <v>4736</v>
      </c>
      <c r="O719" s="12">
        <f t="shared" si="44"/>
        <v>9467264</v>
      </c>
      <c r="P719" s="11">
        <v>3399</v>
      </c>
      <c r="Q719" s="11">
        <v>4799</v>
      </c>
      <c r="R719" s="1">
        <v>8.1</v>
      </c>
      <c r="S719">
        <v>11.8</v>
      </c>
      <c r="T719" s="4"/>
    </row>
    <row r="720" spans="1:20">
      <c r="A720" t="s">
        <v>6565</v>
      </c>
      <c r="B720" t="s">
        <v>6566</v>
      </c>
      <c r="C720" t="s">
        <v>13997</v>
      </c>
      <c r="D720" t="s">
        <v>14070</v>
      </c>
      <c r="E720" t="s">
        <v>14093</v>
      </c>
      <c r="H720" s="11">
        <v>7350</v>
      </c>
      <c r="I720" s="1">
        <v>0.24</v>
      </c>
      <c r="J720" s="1" t="str">
        <f t="shared" si="47"/>
        <v>No</v>
      </c>
      <c r="K720" s="1" t="str">
        <f t="shared" si="45"/>
        <v>&gt;500</v>
      </c>
      <c r="L720" s="1" t="str">
        <f t="shared" si="46"/>
        <v>21-30%</v>
      </c>
      <c r="M720">
        <v>4.4000000000000004</v>
      </c>
      <c r="N720" s="4">
        <v>73005</v>
      </c>
      <c r="O720" s="12">
        <f t="shared" si="44"/>
        <v>536586750</v>
      </c>
      <c r="P720" s="11">
        <v>9101</v>
      </c>
      <c r="Q720" s="11">
        <v>10852</v>
      </c>
      <c r="R720" s="1">
        <v>8.56</v>
      </c>
      <c r="S720">
        <v>12.72</v>
      </c>
      <c r="T720" s="4"/>
    </row>
    <row r="721" spans="1:20">
      <c r="A721" t="s">
        <v>6575</v>
      </c>
      <c r="B721" t="s">
        <v>6576</v>
      </c>
      <c r="C721" t="s">
        <v>13997</v>
      </c>
      <c r="D721" t="s">
        <v>13998</v>
      </c>
      <c r="E721" t="s">
        <v>14136</v>
      </c>
      <c r="F721" t="s">
        <v>14149</v>
      </c>
      <c r="G721" t="s">
        <v>14150</v>
      </c>
      <c r="H721" s="11">
        <v>2595</v>
      </c>
      <c r="I721" s="1">
        <v>0.23</v>
      </c>
      <c r="J721" s="1" t="str">
        <f t="shared" si="47"/>
        <v>No</v>
      </c>
      <c r="K721" s="1" t="str">
        <f t="shared" si="45"/>
        <v>&gt;500</v>
      </c>
      <c r="L721" s="1" t="str">
        <f t="shared" si="46"/>
        <v>21-30%</v>
      </c>
      <c r="M721">
        <v>4.3</v>
      </c>
      <c r="N721" s="4">
        <v>20398</v>
      </c>
      <c r="O721" s="12">
        <f t="shared" si="44"/>
        <v>52932810</v>
      </c>
      <c r="P721" s="11">
        <v>3200</v>
      </c>
      <c r="Q721" s="11">
        <v>3805</v>
      </c>
      <c r="R721" s="1">
        <v>8.3699999999999992</v>
      </c>
      <c r="S721">
        <v>12.44</v>
      </c>
      <c r="T721" s="4"/>
    </row>
    <row r="722" spans="1:20">
      <c r="A722" t="s">
        <v>6585</v>
      </c>
      <c r="B722" t="s">
        <v>6586</v>
      </c>
      <c r="C722" t="s">
        <v>13997</v>
      </c>
      <c r="D722" t="s">
        <v>13998</v>
      </c>
      <c r="E722" t="s">
        <v>14135</v>
      </c>
      <c r="H722" s="11">
        <v>799</v>
      </c>
      <c r="I722" s="1">
        <v>0.38</v>
      </c>
      <c r="J722" s="1" t="str">
        <f t="shared" si="47"/>
        <v>No</v>
      </c>
      <c r="K722" s="1" t="str">
        <f t="shared" si="45"/>
        <v>200-500</v>
      </c>
      <c r="L722" s="1" t="str">
        <f t="shared" si="46"/>
        <v>31-40%</v>
      </c>
      <c r="M722">
        <v>4.3</v>
      </c>
      <c r="N722" s="4">
        <v>2125</v>
      </c>
      <c r="O722" s="12">
        <f t="shared" si="44"/>
        <v>1697875</v>
      </c>
      <c r="P722" s="11">
        <v>-245.01</v>
      </c>
      <c r="Q722" s="11">
        <v>-473.28199999999998</v>
      </c>
      <c r="R722" s="1">
        <v>-701.55399999999997</v>
      </c>
      <c r="S722">
        <v>-929.82600000000002</v>
      </c>
      <c r="T722" s="4"/>
    </row>
    <row r="723" spans="1:20">
      <c r="A723" t="s">
        <v>6595</v>
      </c>
      <c r="B723" t="s">
        <v>6596</v>
      </c>
      <c r="C723" t="s">
        <v>13997</v>
      </c>
      <c r="D723" t="s">
        <v>13998</v>
      </c>
      <c r="E723" t="s">
        <v>14066</v>
      </c>
      <c r="F723" t="s">
        <v>14139</v>
      </c>
      <c r="G723" t="s">
        <v>14140</v>
      </c>
      <c r="H723" s="11">
        <v>999</v>
      </c>
      <c r="I723" s="1">
        <v>0.55000000000000004</v>
      </c>
      <c r="J723" s="1" t="str">
        <f t="shared" si="47"/>
        <v>Yes</v>
      </c>
      <c r="K723" s="1" t="str">
        <f t="shared" si="45"/>
        <v>200-500</v>
      </c>
      <c r="L723" s="1" t="str">
        <f t="shared" si="46"/>
        <v>51-60%</v>
      </c>
      <c r="M723">
        <v>4.3</v>
      </c>
      <c r="N723" s="4">
        <v>11330</v>
      </c>
      <c r="O723" s="12">
        <f t="shared" si="44"/>
        <v>11318670</v>
      </c>
      <c r="P723" s="11">
        <v>-219.92500000000001</v>
      </c>
      <c r="Q723" s="11">
        <v>-453.18</v>
      </c>
      <c r="R723" s="1">
        <v>-686.43499999999995</v>
      </c>
      <c r="S723">
        <v>-919.69</v>
      </c>
      <c r="T723" s="4"/>
    </row>
    <row r="724" spans="1:20">
      <c r="A724" t="s">
        <v>6604</v>
      </c>
      <c r="B724" t="s">
        <v>6605</v>
      </c>
      <c r="C724" t="s">
        <v>13997</v>
      </c>
      <c r="D724" t="s">
        <v>13998</v>
      </c>
      <c r="E724" t="s">
        <v>14066</v>
      </c>
      <c r="F724" t="s">
        <v>14151</v>
      </c>
      <c r="H724" s="11">
        <v>1999</v>
      </c>
      <c r="I724" s="1">
        <v>0.5</v>
      </c>
      <c r="J724" s="1" t="str">
        <f t="shared" si="47"/>
        <v>No</v>
      </c>
      <c r="K724" s="1" t="str">
        <f t="shared" si="45"/>
        <v>&gt;500</v>
      </c>
      <c r="L724" s="1" t="str">
        <f t="shared" si="46"/>
        <v>41-50%</v>
      </c>
      <c r="M724">
        <v>4.2</v>
      </c>
      <c r="N724" s="4">
        <v>27441</v>
      </c>
      <c r="O724" s="12">
        <f t="shared" si="44"/>
        <v>54854559</v>
      </c>
      <c r="P724" s="11">
        <v>2999</v>
      </c>
      <c r="Q724" s="11">
        <v>3999</v>
      </c>
      <c r="R724" s="1">
        <v>7.9</v>
      </c>
      <c r="S724">
        <v>11.6</v>
      </c>
      <c r="T724" s="4"/>
    </row>
    <row r="725" spans="1:20">
      <c r="A725" t="s">
        <v>6615</v>
      </c>
      <c r="B725" t="s">
        <v>6616</v>
      </c>
      <c r="C725" t="s">
        <v>13997</v>
      </c>
      <c r="D725" t="s">
        <v>13998</v>
      </c>
      <c r="E725" t="s">
        <v>14066</v>
      </c>
      <c r="F725" t="s">
        <v>14067</v>
      </c>
      <c r="H725" s="11">
        <v>299</v>
      </c>
      <c r="I725" s="1">
        <v>0.77</v>
      </c>
      <c r="J725" s="1" t="str">
        <f t="shared" si="47"/>
        <v>Yes</v>
      </c>
      <c r="K725" s="1" t="str">
        <f t="shared" si="45"/>
        <v>200-500</v>
      </c>
      <c r="L725" s="1" t="str">
        <f t="shared" si="46"/>
        <v>71-80%</v>
      </c>
      <c r="M725">
        <v>4.3</v>
      </c>
      <c r="N725" s="4">
        <v>255</v>
      </c>
      <c r="O725" s="12">
        <f t="shared" si="44"/>
        <v>76245</v>
      </c>
      <c r="P725" s="11">
        <v>-29.815000000000001</v>
      </c>
      <c r="Q725" s="11">
        <v>-79.048000000000002</v>
      </c>
      <c r="R725" s="1">
        <v>-128.28100000000001</v>
      </c>
      <c r="S725">
        <v>-177.51400000000001</v>
      </c>
      <c r="T725" s="4"/>
    </row>
    <row r="726" spans="1:20">
      <c r="A726" t="s">
        <v>6625</v>
      </c>
      <c r="B726" t="s">
        <v>6626</v>
      </c>
      <c r="C726" t="s">
        <v>13997</v>
      </c>
      <c r="D726" t="s">
        <v>13998</v>
      </c>
      <c r="E726" t="s">
        <v>14072</v>
      </c>
      <c r="F726" t="s">
        <v>14073</v>
      </c>
      <c r="H726" s="11">
        <v>1499</v>
      </c>
      <c r="I726" s="1">
        <v>0.4</v>
      </c>
      <c r="J726" s="1" t="str">
        <f t="shared" si="47"/>
        <v>No</v>
      </c>
      <c r="K726" s="1" t="str">
        <f t="shared" si="45"/>
        <v>&gt;500</v>
      </c>
      <c r="L726" s="1" t="str">
        <f t="shared" si="46"/>
        <v>31-40%</v>
      </c>
      <c r="M726">
        <v>4.2</v>
      </c>
      <c r="N726" s="4">
        <v>23174</v>
      </c>
      <c r="O726" s="12">
        <f t="shared" si="44"/>
        <v>34737826</v>
      </c>
      <c r="P726" s="11">
        <v>2099</v>
      </c>
      <c r="Q726" s="11">
        <v>2699</v>
      </c>
      <c r="R726" s="1">
        <v>8</v>
      </c>
      <c r="S726">
        <v>11.8</v>
      </c>
      <c r="T726" s="4"/>
    </row>
    <row r="727" spans="1:20">
      <c r="A727" t="s">
        <v>6635</v>
      </c>
      <c r="B727" t="s">
        <v>6636</v>
      </c>
      <c r="C727" t="s">
        <v>14078</v>
      </c>
      <c r="D727" t="s">
        <v>14079</v>
      </c>
      <c r="E727" t="s">
        <v>14080</v>
      </c>
      <c r="H727" s="11">
        <v>699</v>
      </c>
      <c r="I727" s="1">
        <v>0.32</v>
      </c>
      <c r="J727" s="1" t="str">
        <f t="shared" si="47"/>
        <v>No</v>
      </c>
      <c r="K727" s="1" t="str">
        <f t="shared" si="45"/>
        <v>200-500</v>
      </c>
      <c r="L727" s="1" t="str">
        <f t="shared" si="46"/>
        <v>31-40%</v>
      </c>
      <c r="M727">
        <v>3.8</v>
      </c>
      <c r="N727" s="4">
        <v>20218</v>
      </c>
      <c r="O727" s="12">
        <f t="shared" si="44"/>
        <v>14132382</v>
      </c>
      <c r="P727" s="11">
        <v>-235.04</v>
      </c>
      <c r="Q727" s="11">
        <v>-447.16800000000001</v>
      </c>
      <c r="R727" s="1">
        <v>-659.29600000000005</v>
      </c>
      <c r="S727">
        <v>-871.42399999999998</v>
      </c>
      <c r="T727" s="4"/>
    </row>
    <row r="728" spans="1:20">
      <c r="A728" t="s">
        <v>6645</v>
      </c>
      <c r="B728" t="s">
        <v>6646</v>
      </c>
      <c r="C728" t="s">
        <v>13997</v>
      </c>
      <c r="D728" t="s">
        <v>13998</v>
      </c>
      <c r="E728" t="s">
        <v>14066</v>
      </c>
      <c r="H728" s="11">
        <v>2490</v>
      </c>
      <c r="I728" s="1">
        <v>0.44</v>
      </c>
      <c r="J728" s="1" t="str">
        <f t="shared" si="47"/>
        <v>No</v>
      </c>
      <c r="K728" s="1" t="str">
        <f t="shared" si="45"/>
        <v>&gt;500</v>
      </c>
      <c r="L728" s="1" t="str">
        <f t="shared" si="46"/>
        <v>41-50%</v>
      </c>
      <c r="M728">
        <v>4.3</v>
      </c>
      <c r="N728" s="4">
        <v>11074</v>
      </c>
      <c r="O728" s="12">
        <f t="shared" si="44"/>
        <v>27574260</v>
      </c>
      <c r="P728" s="11">
        <v>3581</v>
      </c>
      <c r="Q728" s="11">
        <v>4672</v>
      </c>
      <c r="R728" s="1">
        <v>8.16</v>
      </c>
      <c r="S728">
        <v>12.02</v>
      </c>
      <c r="T728" s="4"/>
    </row>
    <row r="729" spans="1:20">
      <c r="A729" t="s">
        <v>6658</v>
      </c>
      <c r="B729" t="s">
        <v>6659</v>
      </c>
      <c r="C729" t="s">
        <v>13997</v>
      </c>
      <c r="D729" t="s">
        <v>13998</v>
      </c>
      <c r="E729" t="s">
        <v>14132</v>
      </c>
      <c r="F729" t="s">
        <v>14055</v>
      </c>
      <c r="H729" s="11">
        <v>499</v>
      </c>
      <c r="I729" s="1">
        <v>0.7</v>
      </c>
      <c r="J729" s="1" t="str">
        <f t="shared" si="47"/>
        <v>Yes</v>
      </c>
      <c r="K729" s="1" t="str">
        <f t="shared" si="45"/>
        <v>200-500</v>
      </c>
      <c r="L729" s="1" t="str">
        <f t="shared" si="46"/>
        <v>61-70%</v>
      </c>
      <c r="M729">
        <v>4.0999999999999996</v>
      </c>
      <c r="N729" s="4">
        <v>25607</v>
      </c>
      <c r="O729" s="12">
        <f t="shared" si="44"/>
        <v>12777893</v>
      </c>
      <c r="P729" s="11">
        <v>-70.05</v>
      </c>
      <c r="Q729" s="11">
        <v>-163.35</v>
      </c>
      <c r="R729" s="1">
        <v>-256.64999999999998</v>
      </c>
      <c r="S729">
        <v>-349.95</v>
      </c>
      <c r="T729" s="4"/>
    </row>
    <row r="730" spans="1:20">
      <c r="A730" t="s">
        <v>6669</v>
      </c>
      <c r="B730" t="s">
        <v>6670</v>
      </c>
      <c r="C730" t="s">
        <v>14005</v>
      </c>
      <c r="D730" t="s">
        <v>14016</v>
      </c>
      <c r="E730" t="s">
        <v>14029</v>
      </c>
      <c r="F730" t="s">
        <v>14118</v>
      </c>
      <c r="H730" s="11">
        <v>4990</v>
      </c>
      <c r="I730" s="1">
        <v>0.64</v>
      </c>
      <c r="J730" s="1" t="str">
        <f t="shared" si="47"/>
        <v>Yes</v>
      </c>
      <c r="K730" s="1" t="str">
        <f t="shared" si="45"/>
        <v>&gt;500</v>
      </c>
      <c r="L730" s="1" t="str">
        <f t="shared" si="46"/>
        <v>61-70%</v>
      </c>
      <c r="M730">
        <v>4.2</v>
      </c>
      <c r="N730" s="4">
        <v>41226</v>
      </c>
      <c r="O730" s="12">
        <f t="shared" si="44"/>
        <v>205717740</v>
      </c>
      <c r="P730" s="11">
        <v>8181</v>
      </c>
      <c r="Q730" s="11">
        <v>11372</v>
      </c>
      <c r="R730" s="1">
        <v>7.76</v>
      </c>
      <c r="S730">
        <v>11.32</v>
      </c>
      <c r="T730" s="4"/>
    </row>
    <row r="731" spans="1:20">
      <c r="A731" t="s">
        <v>6679</v>
      </c>
      <c r="B731" t="s">
        <v>6680</v>
      </c>
      <c r="C731" t="s">
        <v>14152</v>
      </c>
      <c r="D731" t="s">
        <v>14153</v>
      </c>
      <c r="E731" t="s">
        <v>14154</v>
      </c>
      <c r="H731" s="11">
        <v>999</v>
      </c>
      <c r="I731" s="1">
        <v>0.56999999999999995</v>
      </c>
      <c r="J731" s="1" t="str">
        <f t="shared" si="47"/>
        <v>Yes</v>
      </c>
      <c r="K731" s="1" t="str">
        <f t="shared" si="45"/>
        <v>200-500</v>
      </c>
      <c r="L731" s="1" t="str">
        <f t="shared" si="46"/>
        <v>51-60%</v>
      </c>
      <c r="M731">
        <v>4</v>
      </c>
      <c r="N731" s="4">
        <v>2581</v>
      </c>
      <c r="O731" s="12">
        <f t="shared" si="44"/>
        <v>2578419</v>
      </c>
      <c r="P731" s="11">
        <v>-208.215</v>
      </c>
      <c r="Q731" s="11">
        <v>-434.358</v>
      </c>
      <c r="R731" s="1">
        <v>-660.50099999999998</v>
      </c>
      <c r="S731">
        <v>-886.64400000000001</v>
      </c>
      <c r="T731" s="4"/>
    </row>
    <row r="732" spans="1:20">
      <c r="A732" t="s">
        <v>6690</v>
      </c>
      <c r="B732" t="s">
        <v>6691</v>
      </c>
      <c r="C732" t="s">
        <v>14005</v>
      </c>
      <c r="D732" t="s">
        <v>14016</v>
      </c>
      <c r="E732" t="s">
        <v>14029</v>
      </c>
      <c r="F732" t="s">
        <v>14138</v>
      </c>
      <c r="H732" s="11">
        <v>2490</v>
      </c>
      <c r="I732" s="1">
        <v>0.6</v>
      </c>
      <c r="J732" s="1" t="str">
        <f t="shared" si="47"/>
        <v>Yes</v>
      </c>
      <c r="K732" s="1" t="str">
        <f t="shared" si="45"/>
        <v>&gt;500</v>
      </c>
      <c r="L732" s="1" t="str">
        <f t="shared" si="46"/>
        <v>51-60%</v>
      </c>
      <c r="M732">
        <v>4.0999999999999996</v>
      </c>
      <c r="N732" s="4">
        <v>18331</v>
      </c>
      <c r="O732" s="12">
        <f t="shared" si="44"/>
        <v>45644190</v>
      </c>
      <c r="P732" s="11">
        <v>3981</v>
      </c>
      <c r="Q732" s="11">
        <v>5472</v>
      </c>
      <c r="R732" s="1">
        <v>7.6</v>
      </c>
      <c r="S732">
        <v>11.1</v>
      </c>
      <c r="T732" s="4"/>
    </row>
    <row r="733" spans="1:20">
      <c r="A733" t="s">
        <v>6700</v>
      </c>
      <c r="B733" t="s">
        <v>6701</v>
      </c>
      <c r="C733" t="s">
        <v>13997</v>
      </c>
      <c r="D733" t="s">
        <v>13998</v>
      </c>
      <c r="E733" t="s">
        <v>14072</v>
      </c>
      <c r="F733" t="s">
        <v>14074</v>
      </c>
      <c r="H733" s="11">
        <v>999</v>
      </c>
      <c r="I733" s="1">
        <v>0.62</v>
      </c>
      <c r="J733" s="1" t="str">
        <f t="shared" si="47"/>
        <v>Yes</v>
      </c>
      <c r="K733" s="1" t="str">
        <f t="shared" si="45"/>
        <v>200-500</v>
      </c>
      <c r="L733" s="1" t="str">
        <f t="shared" si="46"/>
        <v>61-70%</v>
      </c>
      <c r="M733">
        <v>4.0999999999999996</v>
      </c>
      <c r="N733" s="4">
        <v>1779</v>
      </c>
      <c r="O733" s="12">
        <f t="shared" si="44"/>
        <v>1777221</v>
      </c>
      <c r="P733" s="11">
        <v>-184.59</v>
      </c>
      <c r="Q733" s="11">
        <v>-396.59800000000001</v>
      </c>
      <c r="R733" s="1">
        <v>-608.60599999999999</v>
      </c>
      <c r="S733">
        <v>-820.61400000000003</v>
      </c>
      <c r="T733" s="4"/>
    </row>
    <row r="734" spans="1:20">
      <c r="A734" t="s">
        <v>6710</v>
      </c>
      <c r="B734" t="s">
        <v>6711</v>
      </c>
      <c r="C734" t="s">
        <v>14083</v>
      </c>
      <c r="D734" t="s">
        <v>14084</v>
      </c>
      <c r="E734" t="s">
        <v>14085</v>
      </c>
      <c r="F734" t="s">
        <v>14155</v>
      </c>
      <c r="G734" t="s">
        <v>14156</v>
      </c>
      <c r="H734" s="11">
        <v>99</v>
      </c>
      <c r="I734" s="1">
        <v>0</v>
      </c>
      <c r="J734" s="1" t="str">
        <f t="shared" si="47"/>
        <v>No</v>
      </c>
      <c r="K734" s="1" t="str">
        <f t="shared" si="45"/>
        <v>200-500</v>
      </c>
      <c r="L734" s="1" t="str">
        <f t="shared" si="46"/>
        <v>0-10%</v>
      </c>
      <c r="M734">
        <v>4.3</v>
      </c>
      <c r="N734" s="4">
        <v>388</v>
      </c>
      <c r="O734" s="12">
        <f t="shared" si="44"/>
        <v>38412</v>
      </c>
      <c r="P734" s="11">
        <v>-45.2</v>
      </c>
      <c r="Q734" s="11">
        <v>-83.51</v>
      </c>
      <c r="R734" s="1">
        <v>-121.82</v>
      </c>
      <c r="S734">
        <v>-160.13</v>
      </c>
      <c r="T734" s="4"/>
    </row>
    <row r="735" spans="1:20">
      <c r="A735" t="s">
        <v>6721</v>
      </c>
      <c r="B735" t="s">
        <v>6722</v>
      </c>
      <c r="C735" t="s">
        <v>13997</v>
      </c>
      <c r="D735" t="s">
        <v>14002</v>
      </c>
      <c r="E735" t="s">
        <v>14116</v>
      </c>
      <c r="H735" s="11">
        <v>2999</v>
      </c>
      <c r="I735" s="1">
        <v>0.5</v>
      </c>
      <c r="J735" s="1" t="str">
        <f t="shared" si="47"/>
        <v>No</v>
      </c>
      <c r="K735" s="1" t="str">
        <f t="shared" si="45"/>
        <v>&gt;500</v>
      </c>
      <c r="L735" s="1" t="str">
        <f t="shared" si="46"/>
        <v>41-50%</v>
      </c>
      <c r="M735">
        <v>4.5</v>
      </c>
      <c r="N735" s="4">
        <v>8656</v>
      </c>
      <c r="O735" s="12">
        <f t="shared" si="44"/>
        <v>25959344</v>
      </c>
      <c r="P735" s="11">
        <v>4499</v>
      </c>
      <c r="Q735" s="11">
        <v>5999</v>
      </c>
      <c r="R735" s="1">
        <v>8.5</v>
      </c>
      <c r="S735">
        <v>12.5</v>
      </c>
      <c r="T735" s="4"/>
    </row>
    <row r="736" spans="1:20">
      <c r="A736" t="s">
        <v>6731</v>
      </c>
      <c r="B736" t="s">
        <v>6732</v>
      </c>
      <c r="C736" t="s">
        <v>13997</v>
      </c>
      <c r="D736" t="s">
        <v>14143</v>
      </c>
      <c r="E736" t="s">
        <v>14157</v>
      </c>
      <c r="H736" s="11">
        <v>3100</v>
      </c>
      <c r="I736" s="1">
        <v>0.41</v>
      </c>
      <c r="J736" s="1" t="str">
        <f t="shared" si="47"/>
        <v>No</v>
      </c>
      <c r="K736" s="1" t="str">
        <f t="shared" si="45"/>
        <v>&gt;500</v>
      </c>
      <c r="L736" s="1" t="str">
        <f t="shared" si="46"/>
        <v>41-50%</v>
      </c>
      <c r="M736">
        <v>4.5</v>
      </c>
      <c r="N736" s="4">
        <v>92925</v>
      </c>
      <c r="O736" s="12">
        <f t="shared" si="44"/>
        <v>288067500</v>
      </c>
      <c r="P736" s="11">
        <v>4385</v>
      </c>
      <c r="Q736" s="11">
        <v>5670</v>
      </c>
      <c r="R736" s="1">
        <v>8.59</v>
      </c>
      <c r="S736">
        <v>12.68</v>
      </c>
      <c r="T736" s="4"/>
    </row>
    <row r="737" spans="1:20">
      <c r="A737" t="s">
        <v>6742</v>
      </c>
      <c r="B737" t="s">
        <v>6743</v>
      </c>
      <c r="C737" t="s">
        <v>14083</v>
      </c>
      <c r="D737" t="s">
        <v>14084</v>
      </c>
      <c r="E737" t="s">
        <v>14085</v>
      </c>
      <c r="F737" t="s">
        <v>14086</v>
      </c>
      <c r="G737" t="s">
        <v>14119</v>
      </c>
      <c r="H737" s="11">
        <v>75</v>
      </c>
      <c r="I737" s="1">
        <v>0.11</v>
      </c>
      <c r="J737" s="1" t="str">
        <f t="shared" si="47"/>
        <v>No</v>
      </c>
      <c r="K737" s="1" t="str">
        <f t="shared" si="45"/>
        <v>200-500</v>
      </c>
      <c r="L737" s="1" t="str">
        <f t="shared" si="46"/>
        <v>11-20%</v>
      </c>
      <c r="M737">
        <v>4.0999999999999996</v>
      </c>
      <c r="N737" s="4">
        <v>1269</v>
      </c>
      <c r="O737" s="12">
        <f t="shared" si="44"/>
        <v>95175</v>
      </c>
      <c r="P737" s="11">
        <v>-29.344999999999999</v>
      </c>
      <c r="Q737" s="11">
        <v>-55.704000000000001</v>
      </c>
      <c r="R737" s="1">
        <v>-82.063000000000002</v>
      </c>
      <c r="S737">
        <v>-108.422</v>
      </c>
      <c r="T737" s="4"/>
    </row>
    <row r="738" spans="1:20">
      <c r="A738" t="s">
        <v>6752</v>
      </c>
      <c r="B738" t="s">
        <v>6753</v>
      </c>
      <c r="C738" t="s">
        <v>13997</v>
      </c>
      <c r="D738" t="s">
        <v>13998</v>
      </c>
      <c r="E738" t="s">
        <v>14066</v>
      </c>
      <c r="F738" t="s">
        <v>14075</v>
      </c>
      <c r="H738" s="11">
        <v>2699</v>
      </c>
      <c r="I738" s="1">
        <v>0.3</v>
      </c>
      <c r="J738" s="1" t="str">
        <f t="shared" si="47"/>
        <v>No</v>
      </c>
      <c r="K738" s="1" t="str">
        <f t="shared" si="45"/>
        <v>&gt;500</v>
      </c>
      <c r="L738" s="1" t="str">
        <f t="shared" si="46"/>
        <v>21-30%</v>
      </c>
      <c r="M738">
        <v>4.3</v>
      </c>
      <c r="N738" s="4">
        <v>17394</v>
      </c>
      <c r="O738" s="12">
        <f t="shared" si="44"/>
        <v>46946406</v>
      </c>
      <c r="P738" s="11">
        <v>3509</v>
      </c>
      <c r="Q738" s="11">
        <v>4319</v>
      </c>
      <c r="R738" s="1">
        <v>8.3000000000000007</v>
      </c>
      <c r="S738">
        <v>12.3</v>
      </c>
      <c r="T738" s="4"/>
    </row>
    <row r="739" spans="1:20">
      <c r="A739" t="s">
        <v>6762</v>
      </c>
      <c r="B739" t="s">
        <v>6763</v>
      </c>
      <c r="C739" t="s">
        <v>14005</v>
      </c>
      <c r="D739" t="s">
        <v>14043</v>
      </c>
      <c r="E739" t="s">
        <v>14044</v>
      </c>
      <c r="F739" t="s">
        <v>14045</v>
      </c>
      <c r="H739" s="11">
        <v>1499</v>
      </c>
      <c r="I739" s="1">
        <v>0.67</v>
      </c>
      <c r="J739" s="1" t="str">
        <f t="shared" si="47"/>
        <v>Yes</v>
      </c>
      <c r="K739" s="1" t="str">
        <f t="shared" si="45"/>
        <v>&gt;500</v>
      </c>
      <c r="L739" s="1" t="str">
        <f t="shared" si="46"/>
        <v>61-70%</v>
      </c>
      <c r="M739">
        <v>3.6</v>
      </c>
      <c r="N739" s="4">
        <v>9169</v>
      </c>
      <c r="O739" s="12">
        <f t="shared" si="44"/>
        <v>13744331</v>
      </c>
      <c r="P739" s="11">
        <v>2499</v>
      </c>
      <c r="Q739" s="11">
        <v>3499</v>
      </c>
      <c r="R739" s="1">
        <v>6.53</v>
      </c>
      <c r="S739">
        <v>9.4600000000000009</v>
      </c>
      <c r="T739" s="4"/>
    </row>
    <row r="740" spans="1:20">
      <c r="A740" t="s">
        <v>6772</v>
      </c>
      <c r="B740" t="s">
        <v>6773</v>
      </c>
      <c r="C740" t="s">
        <v>13997</v>
      </c>
      <c r="D740" t="s">
        <v>13998</v>
      </c>
      <c r="E740" t="s">
        <v>14072</v>
      </c>
      <c r="F740" t="s">
        <v>14106</v>
      </c>
      <c r="G740" t="s">
        <v>14112</v>
      </c>
      <c r="H740" s="11">
        <v>999</v>
      </c>
      <c r="I740" s="1">
        <v>0.5</v>
      </c>
      <c r="J740" s="1" t="str">
        <f t="shared" si="47"/>
        <v>No</v>
      </c>
      <c r="K740" s="1" t="str">
        <f t="shared" si="45"/>
        <v>200-500</v>
      </c>
      <c r="L740" s="1" t="str">
        <f t="shared" si="46"/>
        <v>41-50%</v>
      </c>
      <c r="M740">
        <v>4.4000000000000004</v>
      </c>
      <c r="N740" s="4">
        <v>1030</v>
      </c>
      <c r="O740" s="12">
        <f t="shared" si="44"/>
        <v>1028970</v>
      </c>
      <c r="P740" s="11">
        <v>-244.85</v>
      </c>
      <c r="Q740" s="11">
        <v>-493.08</v>
      </c>
      <c r="R740" s="1">
        <v>-741.31</v>
      </c>
      <c r="S740">
        <v>-989.54</v>
      </c>
      <c r="T740" s="4"/>
    </row>
    <row r="741" spans="1:20">
      <c r="A741" t="s">
        <v>6782</v>
      </c>
      <c r="B741" t="s">
        <v>6783</v>
      </c>
      <c r="C741" t="s">
        <v>13997</v>
      </c>
      <c r="D741" t="s">
        <v>14070</v>
      </c>
      <c r="E741" t="s">
        <v>14093</v>
      </c>
      <c r="H741" s="11">
        <v>7999</v>
      </c>
      <c r="I741" s="1">
        <v>0.28000000000000003</v>
      </c>
      <c r="J741" s="1" t="str">
        <f t="shared" si="47"/>
        <v>No</v>
      </c>
      <c r="K741" s="1" t="str">
        <f t="shared" si="45"/>
        <v>&gt;500</v>
      </c>
      <c r="L741" s="1" t="str">
        <f t="shared" si="46"/>
        <v>21-30%</v>
      </c>
      <c r="M741">
        <v>4.5</v>
      </c>
      <c r="N741" s="4">
        <v>50273</v>
      </c>
      <c r="O741" s="12">
        <f t="shared" si="44"/>
        <v>402133727</v>
      </c>
      <c r="P741" s="11">
        <v>10199</v>
      </c>
      <c r="Q741" s="11">
        <v>12399</v>
      </c>
      <c r="R741" s="1">
        <v>8.7200000000000006</v>
      </c>
      <c r="S741">
        <v>12.94</v>
      </c>
      <c r="T741" s="4"/>
    </row>
    <row r="742" spans="1:20">
      <c r="A742" t="s">
        <v>6792</v>
      </c>
      <c r="B742" t="s">
        <v>6793</v>
      </c>
      <c r="C742" t="s">
        <v>14005</v>
      </c>
      <c r="D742" t="s">
        <v>14016</v>
      </c>
      <c r="E742" t="s">
        <v>14029</v>
      </c>
      <c r="F742" t="s">
        <v>14158</v>
      </c>
      <c r="H742" s="11">
        <v>799</v>
      </c>
      <c r="I742" s="1">
        <v>0.38</v>
      </c>
      <c r="J742" s="1" t="str">
        <f t="shared" si="47"/>
        <v>No</v>
      </c>
      <c r="K742" s="1" t="str">
        <f t="shared" si="45"/>
        <v>200-500</v>
      </c>
      <c r="L742" s="1" t="str">
        <f t="shared" si="46"/>
        <v>31-40%</v>
      </c>
      <c r="M742">
        <v>3.9</v>
      </c>
      <c r="N742" s="4">
        <v>6742</v>
      </c>
      <c r="O742" s="12">
        <f t="shared" si="44"/>
        <v>5386858</v>
      </c>
      <c r="P742" s="11">
        <v>-245.41</v>
      </c>
      <c r="Q742" s="11">
        <v>-473.80200000000002</v>
      </c>
      <c r="R742" s="1">
        <v>-702.19399999999996</v>
      </c>
      <c r="S742">
        <v>-930.58600000000001</v>
      </c>
      <c r="T742" s="4"/>
    </row>
    <row r="743" spans="1:20">
      <c r="A743" t="s">
        <v>6803</v>
      </c>
      <c r="B743" t="s">
        <v>6804</v>
      </c>
      <c r="C743" t="s">
        <v>13997</v>
      </c>
      <c r="D743" t="s">
        <v>13998</v>
      </c>
      <c r="E743" t="s">
        <v>14072</v>
      </c>
      <c r="F743" t="s">
        <v>14074</v>
      </c>
      <c r="H743" s="11">
        <v>600</v>
      </c>
      <c r="I743" s="1">
        <v>0.59</v>
      </c>
      <c r="J743" s="1" t="str">
        <f t="shared" si="47"/>
        <v>Yes</v>
      </c>
      <c r="K743" s="1" t="str">
        <f t="shared" si="45"/>
        <v>200-500</v>
      </c>
      <c r="L743" s="1" t="str">
        <f t="shared" si="46"/>
        <v>51-60%</v>
      </c>
      <c r="M743">
        <v>4</v>
      </c>
      <c r="N743" s="4">
        <v>1208</v>
      </c>
      <c r="O743" s="12">
        <f t="shared" si="44"/>
        <v>724800</v>
      </c>
      <c r="P743" s="11">
        <v>-120.205</v>
      </c>
      <c r="Q743" s="11">
        <v>-253.64599999999999</v>
      </c>
      <c r="R743" s="1">
        <v>-387.08699999999999</v>
      </c>
      <c r="S743">
        <v>-520.52800000000002</v>
      </c>
      <c r="T743" s="4"/>
    </row>
    <row r="744" spans="1:20">
      <c r="A744" t="s">
        <v>6814</v>
      </c>
      <c r="B744" t="s">
        <v>6815</v>
      </c>
      <c r="C744" t="s">
        <v>13997</v>
      </c>
      <c r="D744" t="s">
        <v>14070</v>
      </c>
      <c r="E744" t="s">
        <v>14093</v>
      </c>
      <c r="H744" s="11">
        <v>5734</v>
      </c>
      <c r="I744" s="1">
        <v>0.22</v>
      </c>
      <c r="J744" s="1" t="str">
        <f t="shared" si="47"/>
        <v>No</v>
      </c>
      <c r="K744" s="1" t="str">
        <f t="shared" si="45"/>
        <v>&gt;500</v>
      </c>
      <c r="L744" s="1" t="str">
        <f t="shared" si="46"/>
        <v>21-30%</v>
      </c>
      <c r="M744">
        <v>4.4000000000000004</v>
      </c>
      <c r="N744" s="4">
        <v>25006</v>
      </c>
      <c r="O744" s="12">
        <f t="shared" si="44"/>
        <v>143384404</v>
      </c>
      <c r="P744" s="11">
        <v>7019</v>
      </c>
      <c r="Q744" s="11">
        <v>8304</v>
      </c>
      <c r="R744" s="1">
        <v>8.58</v>
      </c>
      <c r="S744">
        <v>12.76</v>
      </c>
      <c r="T744" s="4"/>
    </row>
    <row r="745" spans="1:20">
      <c r="A745" t="s">
        <v>6823</v>
      </c>
      <c r="B745" t="s">
        <v>6824</v>
      </c>
      <c r="C745" t="s">
        <v>13997</v>
      </c>
      <c r="D745" t="s">
        <v>13998</v>
      </c>
      <c r="E745" t="s">
        <v>14108</v>
      </c>
      <c r="F745" t="s">
        <v>14133</v>
      </c>
      <c r="H745" s="11">
        <v>550</v>
      </c>
      <c r="I745" s="1">
        <v>0.46</v>
      </c>
      <c r="J745" s="1" t="str">
        <f t="shared" si="47"/>
        <v>No</v>
      </c>
      <c r="K745" s="1" t="str">
        <f t="shared" si="45"/>
        <v>200-500</v>
      </c>
      <c r="L745" s="1" t="str">
        <f t="shared" si="46"/>
        <v>41-50%</v>
      </c>
      <c r="M745">
        <v>4.5999999999999996</v>
      </c>
      <c r="N745" s="4">
        <v>33434</v>
      </c>
      <c r="O745" s="12">
        <f t="shared" si="44"/>
        <v>18388700</v>
      </c>
      <c r="P745" s="11">
        <v>-144.66999999999999</v>
      </c>
      <c r="Q745" s="11">
        <v>-287.94400000000002</v>
      </c>
      <c r="R745" s="1">
        <v>-431.21800000000002</v>
      </c>
      <c r="S745">
        <v>-574.49199999999996</v>
      </c>
      <c r="T745" s="4"/>
    </row>
    <row r="746" spans="1:20">
      <c r="A746" t="s">
        <v>6833</v>
      </c>
      <c r="B746" t="s">
        <v>6834</v>
      </c>
      <c r="C746" t="s">
        <v>13997</v>
      </c>
      <c r="D746" t="s">
        <v>13998</v>
      </c>
      <c r="E746" t="s">
        <v>14072</v>
      </c>
      <c r="F746" t="s">
        <v>14073</v>
      </c>
      <c r="H746" s="11">
        <v>1390</v>
      </c>
      <c r="I746" s="1">
        <v>0.55000000000000004</v>
      </c>
      <c r="J746" s="1" t="str">
        <f t="shared" si="47"/>
        <v>Yes</v>
      </c>
      <c r="K746" s="1" t="str">
        <f t="shared" si="45"/>
        <v>&gt;500</v>
      </c>
      <c r="L746" s="1" t="str">
        <f t="shared" si="46"/>
        <v>51-60%</v>
      </c>
      <c r="M746">
        <v>4.4000000000000004</v>
      </c>
      <c r="N746" s="4">
        <v>6301</v>
      </c>
      <c r="O746" s="12">
        <f t="shared" si="44"/>
        <v>8758390</v>
      </c>
      <c r="P746" s="11">
        <v>2151</v>
      </c>
      <c r="Q746" s="11">
        <v>2912</v>
      </c>
      <c r="R746" s="1">
        <v>8.25</v>
      </c>
      <c r="S746">
        <v>12.1</v>
      </c>
      <c r="T746" s="4"/>
    </row>
    <row r="747" spans="1:20">
      <c r="A747" t="s">
        <v>6843</v>
      </c>
      <c r="B747" t="s">
        <v>6844</v>
      </c>
      <c r="C747" t="s">
        <v>13997</v>
      </c>
      <c r="D747" t="s">
        <v>13998</v>
      </c>
      <c r="E747" t="s">
        <v>14072</v>
      </c>
      <c r="F747" t="s">
        <v>14077</v>
      </c>
      <c r="H747" s="11">
        <v>3295</v>
      </c>
      <c r="I747" s="1">
        <v>0.21</v>
      </c>
      <c r="J747" s="1" t="str">
        <f t="shared" si="47"/>
        <v>No</v>
      </c>
      <c r="K747" s="1" t="str">
        <f t="shared" si="45"/>
        <v>&gt;500</v>
      </c>
      <c r="L747" s="1" t="str">
        <f t="shared" si="46"/>
        <v>21-30%</v>
      </c>
      <c r="M747">
        <v>4.4000000000000004</v>
      </c>
      <c r="N747" s="4">
        <v>22618</v>
      </c>
      <c r="O747" s="12">
        <f t="shared" si="44"/>
        <v>74526310</v>
      </c>
      <c r="P747" s="11">
        <v>3995</v>
      </c>
      <c r="Q747" s="11">
        <v>4695</v>
      </c>
      <c r="R747" s="1">
        <v>8.59</v>
      </c>
      <c r="S747">
        <v>12.78</v>
      </c>
      <c r="T747" s="4"/>
    </row>
    <row r="748" spans="1:20">
      <c r="A748" t="s">
        <v>6855</v>
      </c>
      <c r="B748" t="s">
        <v>6856</v>
      </c>
      <c r="C748" t="s">
        <v>13997</v>
      </c>
      <c r="D748" t="s">
        <v>14002</v>
      </c>
      <c r="E748" t="s">
        <v>14116</v>
      </c>
      <c r="H748" s="11">
        <v>2911</v>
      </c>
      <c r="I748" s="1">
        <v>0.38</v>
      </c>
      <c r="J748" s="1" t="str">
        <f t="shared" si="47"/>
        <v>No</v>
      </c>
      <c r="K748" s="1" t="str">
        <f t="shared" si="45"/>
        <v>&gt;500</v>
      </c>
      <c r="L748" s="1" t="str">
        <f t="shared" si="46"/>
        <v>31-40%</v>
      </c>
      <c r="M748">
        <v>4.3</v>
      </c>
      <c r="N748" s="4">
        <v>20342</v>
      </c>
      <c r="O748" s="12">
        <f t="shared" si="44"/>
        <v>59215562</v>
      </c>
      <c r="P748" s="11">
        <v>4023</v>
      </c>
      <c r="Q748" s="11">
        <v>5135</v>
      </c>
      <c r="R748" s="1">
        <v>8.2200000000000006</v>
      </c>
      <c r="S748">
        <v>12.14</v>
      </c>
      <c r="T748" s="4"/>
    </row>
    <row r="749" spans="1:20">
      <c r="A749" t="s">
        <v>6865</v>
      </c>
      <c r="B749" t="s">
        <v>6866</v>
      </c>
      <c r="C749" t="s">
        <v>14083</v>
      </c>
      <c r="D749" t="s">
        <v>14084</v>
      </c>
      <c r="E749" t="s">
        <v>14085</v>
      </c>
      <c r="F749" t="s">
        <v>14086</v>
      </c>
      <c r="G749" t="s">
        <v>14119</v>
      </c>
      <c r="H749" s="11">
        <v>175</v>
      </c>
      <c r="I749" s="1">
        <v>0.49</v>
      </c>
      <c r="J749" s="1" t="str">
        <f t="shared" si="47"/>
        <v>No</v>
      </c>
      <c r="K749" s="1" t="str">
        <f t="shared" si="45"/>
        <v>200-500</v>
      </c>
      <c r="L749" s="1" t="str">
        <f t="shared" si="46"/>
        <v>41-50%</v>
      </c>
      <c r="M749">
        <v>4.4000000000000004</v>
      </c>
      <c r="N749" s="4">
        <v>7429</v>
      </c>
      <c r="O749" s="12">
        <f t="shared" si="44"/>
        <v>1300075</v>
      </c>
      <c r="P749" s="11">
        <v>-40.354999999999997</v>
      </c>
      <c r="Q749" s="11">
        <v>-83.486000000000004</v>
      </c>
      <c r="R749" s="1">
        <v>-126.617</v>
      </c>
      <c r="S749">
        <v>-169.74799999999999</v>
      </c>
      <c r="T749" s="4"/>
    </row>
    <row r="750" spans="1:20">
      <c r="A750" t="s">
        <v>6875</v>
      </c>
      <c r="B750" t="s">
        <v>6876</v>
      </c>
      <c r="C750" t="s">
        <v>13997</v>
      </c>
      <c r="D750" t="s">
        <v>13998</v>
      </c>
      <c r="E750" t="s">
        <v>14066</v>
      </c>
      <c r="F750" t="s">
        <v>14075</v>
      </c>
      <c r="H750" s="11">
        <v>599</v>
      </c>
      <c r="I750" s="1">
        <v>0</v>
      </c>
      <c r="J750" s="1" t="str">
        <f t="shared" si="47"/>
        <v>No</v>
      </c>
      <c r="K750" s="1" t="str">
        <f t="shared" si="45"/>
        <v>200-500</v>
      </c>
      <c r="L750" s="1" t="str">
        <f t="shared" si="46"/>
        <v>0-10%</v>
      </c>
      <c r="M750">
        <v>4</v>
      </c>
      <c r="N750" s="4">
        <v>26423</v>
      </c>
      <c r="O750" s="12">
        <f t="shared" si="44"/>
        <v>15827377</v>
      </c>
      <c r="P750" s="11">
        <v>-295.5</v>
      </c>
      <c r="Q750" s="11">
        <v>-533.9</v>
      </c>
      <c r="R750" s="1">
        <v>-772.3</v>
      </c>
      <c r="S750">
        <v>-1010.7</v>
      </c>
      <c r="T750" s="4"/>
    </row>
    <row r="751" spans="1:20">
      <c r="A751" t="s">
        <v>6885</v>
      </c>
      <c r="B751" t="s">
        <v>6886</v>
      </c>
      <c r="C751" t="s">
        <v>14005</v>
      </c>
      <c r="D751" t="s">
        <v>14032</v>
      </c>
      <c r="E751" t="s">
        <v>14033</v>
      </c>
      <c r="H751" s="11">
        <v>7999</v>
      </c>
      <c r="I751" s="1">
        <v>0.75</v>
      </c>
      <c r="J751" s="1" t="str">
        <f t="shared" si="47"/>
        <v>Yes</v>
      </c>
      <c r="K751" s="1" t="str">
        <f t="shared" si="45"/>
        <v>&gt;500</v>
      </c>
      <c r="L751" s="1" t="str">
        <f t="shared" si="46"/>
        <v>71-80%</v>
      </c>
      <c r="M751">
        <v>4.2</v>
      </c>
      <c r="N751" s="4">
        <v>31305</v>
      </c>
      <c r="O751" s="12">
        <f t="shared" si="44"/>
        <v>250408695</v>
      </c>
      <c r="P751" s="11">
        <v>13999</v>
      </c>
      <c r="Q751" s="11">
        <v>19999</v>
      </c>
      <c r="R751" s="1">
        <v>7.65</v>
      </c>
      <c r="S751">
        <v>11.1</v>
      </c>
      <c r="T751" s="4"/>
    </row>
    <row r="752" spans="1:20">
      <c r="A752" t="s">
        <v>6895</v>
      </c>
      <c r="B752" t="s">
        <v>6896</v>
      </c>
      <c r="C752" t="s">
        <v>13997</v>
      </c>
      <c r="D752" t="s">
        <v>14002</v>
      </c>
      <c r="E752" t="s">
        <v>14159</v>
      </c>
      <c r="H752" s="11">
        <v>3250</v>
      </c>
      <c r="I752" s="1">
        <v>0.35</v>
      </c>
      <c r="J752" s="1" t="str">
        <f t="shared" si="47"/>
        <v>No</v>
      </c>
      <c r="K752" s="1" t="str">
        <f t="shared" si="45"/>
        <v>&gt;500</v>
      </c>
      <c r="L752" s="1" t="str">
        <f t="shared" si="46"/>
        <v>31-40%</v>
      </c>
      <c r="M752">
        <v>3.8</v>
      </c>
      <c r="N752" s="4">
        <v>11213</v>
      </c>
      <c r="O752" s="12">
        <f t="shared" si="44"/>
        <v>36442250</v>
      </c>
      <c r="P752" s="11">
        <v>4401</v>
      </c>
      <c r="Q752" s="11">
        <v>5552</v>
      </c>
      <c r="R752" s="1">
        <v>7.25</v>
      </c>
      <c r="S752">
        <v>10.7</v>
      </c>
      <c r="T752" s="4"/>
    </row>
    <row r="753" spans="1:20">
      <c r="A753" t="s">
        <v>6906</v>
      </c>
      <c r="B753" t="s">
        <v>6907</v>
      </c>
      <c r="C753" t="s">
        <v>13997</v>
      </c>
      <c r="D753" t="s">
        <v>13998</v>
      </c>
      <c r="E753" t="s">
        <v>14066</v>
      </c>
      <c r="F753" t="s">
        <v>14160</v>
      </c>
      <c r="H753" s="11">
        <v>499</v>
      </c>
      <c r="I753" s="1">
        <v>0.64</v>
      </c>
      <c r="J753" s="1" t="str">
        <f t="shared" si="47"/>
        <v>Yes</v>
      </c>
      <c r="K753" s="1" t="str">
        <f t="shared" si="45"/>
        <v>200-500</v>
      </c>
      <c r="L753" s="1" t="str">
        <f t="shared" si="46"/>
        <v>61-70%</v>
      </c>
      <c r="M753">
        <v>4.0999999999999996</v>
      </c>
      <c r="N753" s="4">
        <v>10174</v>
      </c>
      <c r="O753" s="12">
        <f t="shared" si="44"/>
        <v>5076826</v>
      </c>
      <c r="P753" s="11">
        <v>-85.08</v>
      </c>
      <c r="Q753" s="11">
        <v>-187.386</v>
      </c>
      <c r="R753" s="1">
        <v>-289.69200000000001</v>
      </c>
      <c r="S753">
        <v>-391.99799999999999</v>
      </c>
      <c r="T753" s="4"/>
    </row>
    <row r="754" spans="1:20">
      <c r="A754" t="s">
        <v>6917</v>
      </c>
      <c r="B754" t="s">
        <v>6918</v>
      </c>
      <c r="C754" t="s">
        <v>13997</v>
      </c>
      <c r="D754" t="s">
        <v>13998</v>
      </c>
      <c r="E754" t="s">
        <v>14072</v>
      </c>
      <c r="F754" t="s">
        <v>14092</v>
      </c>
      <c r="H754" s="11">
        <v>2295</v>
      </c>
      <c r="I754" s="1">
        <v>0.41</v>
      </c>
      <c r="J754" s="1" t="str">
        <f t="shared" si="47"/>
        <v>No</v>
      </c>
      <c r="K754" s="1" t="str">
        <f t="shared" si="45"/>
        <v>&gt;500</v>
      </c>
      <c r="L754" s="1" t="str">
        <f t="shared" si="46"/>
        <v>41-50%</v>
      </c>
      <c r="M754">
        <v>4.2</v>
      </c>
      <c r="N754" s="4">
        <v>17413</v>
      </c>
      <c r="O754" s="12">
        <f t="shared" si="44"/>
        <v>39962835</v>
      </c>
      <c r="P754" s="11">
        <v>3245</v>
      </c>
      <c r="Q754" s="11">
        <v>4195</v>
      </c>
      <c r="R754" s="1">
        <v>7.99</v>
      </c>
      <c r="S754">
        <v>11.78</v>
      </c>
      <c r="T754" s="4"/>
    </row>
    <row r="755" spans="1:20">
      <c r="A755" t="s">
        <v>6927</v>
      </c>
      <c r="B755" t="s">
        <v>6928</v>
      </c>
      <c r="C755" t="s">
        <v>14005</v>
      </c>
      <c r="D755" t="s">
        <v>14094</v>
      </c>
      <c r="E755" t="s">
        <v>14007</v>
      </c>
      <c r="F755" t="s">
        <v>14096</v>
      </c>
      <c r="G755" t="s">
        <v>14102</v>
      </c>
      <c r="H755" s="11">
        <v>995</v>
      </c>
      <c r="I755" s="1">
        <v>0.65</v>
      </c>
      <c r="J755" s="1" t="str">
        <f t="shared" si="47"/>
        <v>Yes</v>
      </c>
      <c r="K755" s="1" t="str">
        <f t="shared" si="45"/>
        <v>200-500</v>
      </c>
      <c r="L755" s="1" t="str">
        <f t="shared" si="46"/>
        <v>61-70%</v>
      </c>
      <c r="M755">
        <v>4.2</v>
      </c>
      <c r="N755" s="4">
        <v>6676</v>
      </c>
      <c r="O755" s="12">
        <f t="shared" si="44"/>
        <v>6642620</v>
      </c>
      <c r="P755" s="11">
        <v>-169.97499999999999</v>
      </c>
      <c r="Q755" s="11">
        <v>-372.85</v>
      </c>
      <c r="R755" s="1">
        <v>-575.72500000000002</v>
      </c>
      <c r="S755">
        <v>-778.6</v>
      </c>
      <c r="T755" s="4"/>
    </row>
    <row r="756" spans="1:20">
      <c r="A756" t="s">
        <v>6937</v>
      </c>
      <c r="B756" t="s">
        <v>6938</v>
      </c>
      <c r="C756" t="s">
        <v>13997</v>
      </c>
      <c r="D756" t="s">
        <v>13998</v>
      </c>
      <c r="E756" t="s">
        <v>13999</v>
      </c>
      <c r="F756" t="s">
        <v>14000</v>
      </c>
      <c r="G756" t="s">
        <v>14142</v>
      </c>
      <c r="H756" s="11">
        <v>499</v>
      </c>
      <c r="I756" s="1">
        <v>0.42</v>
      </c>
      <c r="J756" s="1" t="str">
        <f t="shared" si="47"/>
        <v>No</v>
      </c>
      <c r="K756" s="1" t="str">
        <f t="shared" si="45"/>
        <v>200-500</v>
      </c>
      <c r="L756" s="1" t="str">
        <f t="shared" si="46"/>
        <v>41-50%</v>
      </c>
      <c r="M756">
        <v>4.4000000000000004</v>
      </c>
      <c r="N756" s="4">
        <v>8076</v>
      </c>
      <c r="O756" s="12">
        <f t="shared" si="44"/>
        <v>4029924</v>
      </c>
      <c r="P756" s="11">
        <v>-138.88999999999999</v>
      </c>
      <c r="Q756" s="11">
        <v>-273.52800000000002</v>
      </c>
      <c r="R756" s="1">
        <v>-408.166</v>
      </c>
      <c r="S756">
        <v>-542.80399999999997</v>
      </c>
      <c r="T756" s="4"/>
    </row>
    <row r="757" spans="1:20">
      <c r="A757" t="s">
        <v>6950</v>
      </c>
      <c r="B757" t="s">
        <v>6951</v>
      </c>
      <c r="C757" t="s">
        <v>13997</v>
      </c>
      <c r="D757" t="s">
        <v>14070</v>
      </c>
      <c r="E757" t="s">
        <v>14071</v>
      </c>
      <c r="H757" s="11">
        <v>450</v>
      </c>
      <c r="I757" s="1">
        <v>0.22</v>
      </c>
      <c r="J757" s="1" t="str">
        <f t="shared" si="47"/>
        <v>No</v>
      </c>
      <c r="K757" s="1" t="str">
        <f t="shared" si="45"/>
        <v>200-500</v>
      </c>
      <c r="L757" s="1" t="str">
        <f t="shared" si="46"/>
        <v>21-30%</v>
      </c>
      <c r="M757">
        <v>4.0999999999999996</v>
      </c>
      <c r="N757" s="4">
        <v>18656</v>
      </c>
      <c r="O757" s="12">
        <f t="shared" si="44"/>
        <v>8395200</v>
      </c>
      <c r="P757" s="11">
        <v>-170.29</v>
      </c>
      <c r="Q757" s="11">
        <v>-318.738</v>
      </c>
      <c r="R757" s="1">
        <v>-467.18599999999998</v>
      </c>
      <c r="S757">
        <v>-615.63400000000001</v>
      </c>
      <c r="T757" s="4"/>
    </row>
    <row r="758" spans="1:20">
      <c r="A758" t="s">
        <v>6960</v>
      </c>
      <c r="B758" t="s">
        <v>6961</v>
      </c>
      <c r="C758" t="s">
        <v>14005</v>
      </c>
      <c r="D758" t="s">
        <v>14081</v>
      </c>
      <c r="E758" t="s">
        <v>14082</v>
      </c>
      <c r="H758" s="11">
        <v>1109</v>
      </c>
      <c r="I758" s="1">
        <v>0.21</v>
      </c>
      <c r="J758" s="1" t="str">
        <f t="shared" si="47"/>
        <v>No</v>
      </c>
      <c r="K758" s="1" t="str">
        <f t="shared" si="45"/>
        <v>&gt;500</v>
      </c>
      <c r="L758" s="1" t="str">
        <f t="shared" si="46"/>
        <v>21-30%</v>
      </c>
      <c r="M758">
        <v>4.4000000000000004</v>
      </c>
      <c r="N758" s="4">
        <v>31599</v>
      </c>
      <c r="O758" s="12">
        <f t="shared" si="44"/>
        <v>35043291</v>
      </c>
      <c r="P758" s="11">
        <v>1339</v>
      </c>
      <c r="Q758" s="11">
        <v>1569</v>
      </c>
      <c r="R758" s="1">
        <v>8.59</v>
      </c>
      <c r="S758">
        <v>12.78</v>
      </c>
      <c r="T758" s="4"/>
    </row>
    <row r="759" spans="1:20">
      <c r="A759" t="s">
        <v>6971</v>
      </c>
      <c r="B759" t="s">
        <v>6972</v>
      </c>
      <c r="C759" t="s">
        <v>14005</v>
      </c>
      <c r="D759" t="s">
        <v>14081</v>
      </c>
      <c r="E759" t="s">
        <v>14120</v>
      </c>
      <c r="H759" s="11">
        <v>250</v>
      </c>
      <c r="I759" s="1">
        <v>0</v>
      </c>
      <c r="J759" s="1" t="str">
        <f t="shared" si="47"/>
        <v>No</v>
      </c>
      <c r="K759" s="1" t="str">
        <f t="shared" si="45"/>
        <v>200-500</v>
      </c>
      <c r="L759" s="1" t="str">
        <f t="shared" si="46"/>
        <v>0-10%</v>
      </c>
      <c r="M759">
        <v>3.9</v>
      </c>
      <c r="N759" s="4">
        <v>13971</v>
      </c>
      <c r="O759" s="12">
        <f t="shared" si="44"/>
        <v>3492750</v>
      </c>
      <c r="P759" s="11">
        <v>-121.1</v>
      </c>
      <c r="Q759" s="11">
        <v>-219.93</v>
      </c>
      <c r="R759" s="1">
        <v>-318.76</v>
      </c>
      <c r="S759">
        <v>-417.59</v>
      </c>
      <c r="T759" s="4"/>
    </row>
    <row r="760" spans="1:20">
      <c r="A760" t="s">
        <v>6980</v>
      </c>
      <c r="B760" t="s">
        <v>6981</v>
      </c>
      <c r="C760" t="s">
        <v>14005</v>
      </c>
      <c r="D760" t="s">
        <v>14043</v>
      </c>
      <c r="E760" t="s">
        <v>14044</v>
      </c>
      <c r="F760" t="s">
        <v>14045</v>
      </c>
      <c r="H760" s="11">
        <v>499</v>
      </c>
      <c r="I760" s="1">
        <v>0.6</v>
      </c>
      <c r="J760" s="1" t="str">
        <f t="shared" si="47"/>
        <v>Yes</v>
      </c>
      <c r="K760" s="1" t="str">
        <f t="shared" si="45"/>
        <v>200-500</v>
      </c>
      <c r="L760" s="1" t="str">
        <f t="shared" si="46"/>
        <v>51-60%</v>
      </c>
      <c r="M760">
        <v>3.6</v>
      </c>
      <c r="N760" s="4">
        <v>2492</v>
      </c>
      <c r="O760" s="12">
        <f t="shared" si="44"/>
        <v>1243508</v>
      </c>
      <c r="P760" s="11">
        <v>-95.6</v>
      </c>
      <c r="Q760" s="11">
        <v>-204.06</v>
      </c>
      <c r="R760" s="1">
        <v>-312.52</v>
      </c>
      <c r="S760">
        <v>-420.98</v>
      </c>
      <c r="T760" s="4"/>
    </row>
    <row r="761" spans="1:20">
      <c r="A761" t="s">
        <v>6994</v>
      </c>
      <c r="B761" t="s">
        <v>6995</v>
      </c>
      <c r="C761" t="s">
        <v>13997</v>
      </c>
      <c r="D761" t="s">
        <v>13998</v>
      </c>
      <c r="E761" t="s">
        <v>14066</v>
      </c>
      <c r="F761" t="s">
        <v>14160</v>
      </c>
      <c r="H761" s="11">
        <v>999</v>
      </c>
      <c r="I761" s="1">
        <v>0.85</v>
      </c>
      <c r="J761" s="1" t="str">
        <f t="shared" si="47"/>
        <v>Yes</v>
      </c>
      <c r="K761" s="1" t="str">
        <f t="shared" si="45"/>
        <v>200-500</v>
      </c>
      <c r="L761" s="1" t="str">
        <f t="shared" si="46"/>
        <v>81-90%</v>
      </c>
      <c r="M761">
        <v>3.5</v>
      </c>
      <c r="N761" s="4">
        <v>2523</v>
      </c>
      <c r="O761" s="12">
        <f t="shared" si="44"/>
        <v>2520477</v>
      </c>
      <c r="P761" s="11">
        <v>-70.574999999999903</v>
      </c>
      <c r="Q761" s="11">
        <v>-214.04</v>
      </c>
      <c r="R761" s="1">
        <v>-357.505</v>
      </c>
      <c r="S761">
        <v>-500.97</v>
      </c>
      <c r="T761" s="4"/>
    </row>
    <row r="762" spans="1:20">
      <c r="A762" t="s">
        <v>7004</v>
      </c>
      <c r="B762" t="s">
        <v>7005</v>
      </c>
      <c r="C762" t="s">
        <v>13997</v>
      </c>
      <c r="D762" t="s">
        <v>13998</v>
      </c>
      <c r="E762" t="s">
        <v>14072</v>
      </c>
      <c r="F762" t="s">
        <v>14074</v>
      </c>
      <c r="H762" s="11">
        <v>1499</v>
      </c>
      <c r="I762" s="1">
        <v>0.69</v>
      </c>
      <c r="J762" s="1" t="str">
        <f t="shared" si="47"/>
        <v>Yes</v>
      </c>
      <c r="K762" s="1" t="str">
        <f t="shared" si="45"/>
        <v>&gt;500</v>
      </c>
      <c r="L762" s="1" t="str">
        <f t="shared" si="46"/>
        <v>61-70%</v>
      </c>
      <c r="M762">
        <v>4.0999999999999996</v>
      </c>
      <c r="N762" s="4">
        <v>352</v>
      </c>
      <c r="O762" s="12">
        <f t="shared" si="44"/>
        <v>527648</v>
      </c>
      <c r="P762" s="11">
        <v>2529</v>
      </c>
      <c r="Q762" s="11">
        <v>3559</v>
      </c>
      <c r="R762" s="1">
        <v>7.51</v>
      </c>
      <c r="S762">
        <v>10.92</v>
      </c>
      <c r="T762" s="4"/>
    </row>
    <row r="763" spans="1:20">
      <c r="A763" t="s">
        <v>7014</v>
      </c>
      <c r="B763" t="s">
        <v>7015</v>
      </c>
      <c r="C763" t="s">
        <v>13997</v>
      </c>
      <c r="D763" t="s">
        <v>13998</v>
      </c>
      <c r="E763" t="s">
        <v>14135</v>
      </c>
      <c r="H763" s="11">
        <v>1929</v>
      </c>
      <c r="I763" s="1">
        <v>0.38</v>
      </c>
      <c r="J763" s="1" t="str">
        <f t="shared" si="47"/>
        <v>No</v>
      </c>
      <c r="K763" s="1" t="str">
        <f t="shared" si="45"/>
        <v>&gt;500</v>
      </c>
      <c r="L763" s="1" t="str">
        <f t="shared" si="46"/>
        <v>31-40%</v>
      </c>
      <c r="M763">
        <v>4.0999999999999996</v>
      </c>
      <c r="N763" s="4">
        <v>1662</v>
      </c>
      <c r="O763" s="12">
        <f t="shared" si="44"/>
        <v>3205998</v>
      </c>
      <c r="P763" s="11">
        <v>2671</v>
      </c>
      <c r="Q763" s="11">
        <v>3413</v>
      </c>
      <c r="R763" s="1">
        <v>7.82</v>
      </c>
      <c r="S763">
        <v>11.54</v>
      </c>
      <c r="T763" s="4"/>
    </row>
    <row r="764" spans="1:20">
      <c r="A764" t="s">
        <v>7024</v>
      </c>
      <c r="B764" t="s">
        <v>7025</v>
      </c>
      <c r="C764" t="s">
        <v>13997</v>
      </c>
      <c r="D764" t="s">
        <v>13998</v>
      </c>
      <c r="E764" t="s">
        <v>14136</v>
      </c>
      <c r="F764" t="s">
        <v>14161</v>
      </c>
      <c r="H764" s="11">
        <v>1499</v>
      </c>
      <c r="I764" s="1">
        <v>0.43</v>
      </c>
      <c r="J764" s="1" t="str">
        <f t="shared" si="47"/>
        <v>No</v>
      </c>
      <c r="K764" s="1" t="str">
        <f t="shared" si="45"/>
        <v>&gt;500</v>
      </c>
      <c r="L764" s="1" t="str">
        <f t="shared" si="46"/>
        <v>41-50%</v>
      </c>
      <c r="M764">
        <v>4</v>
      </c>
      <c r="N764" s="4">
        <v>7352</v>
      </c>
      <c r="O764" s="12">
        <f t="shared" si="44"/>
        <v>11020648</v>
      </c>
      <c r="P764" s="11">
        <v>2149</v>
      </c>
      <c r="Q764" s="11">
        <v>2799</v>
      </c>
      <c r="R764" s="1">
        <v>7.57</v>
      </c>
      <c r="S764">
        <v>11.14</v>
      </c>
      <c r="T764" s="4"/>
    </row>
    <row r="765" spans="1:20">
      <c r="A765" t="s">
        <v>7035</v>
      </c>
      <c r="B765" t="s">
        <v>7036</v>
      </c>
      <c r="C765" t="s">
        <v>13997</v>
      </c>
      <c r="D765" t="s">
        <v>13998</v>
      </c>
      <c r="E765" t="s">
        <v>14072</v>
      </c>
      <c r="F765" t="s">
        <v>14073</v>
      </c>
      <c r="H765" s="11">
        <v>399</v>
      </c>
      <c r="I765" s="1">
        <v>0.18</v>
      </c>
      <c r="J765" s="1" t="str">
        <f t="shared" si="47"/>
        <v>No</v>
      </c>
      <c r="K765" s="1" t="str">
        <f t="shared" si="45"/>
        <v>200-500</v>
      </c>
      <c r="L765" s="1" t="str">
        <f t="shared" si="46"/>
        <v>11-20%</v>
      </c>
      <c r="M765">
        <v>4.0999999999999996</v>
      </c>
      <c r="N765" s="4">
        <v>3441</v>
      </c>
      <c r="O765" s="12">
        <f t="shared" si="44"/>
        <v>1372959</v>
      </c>
      <c r="P765" s="11">
        <v>-159.81</v>
      </c>
      <c r="Q765" s="11">
        <v>-296.86200000000002</v>
      </c>
      <c r="R765" s="1">
        <v>-433.91399999999999</v>
      </c>
      <c r="S765">
        <v>-570.96600000000001</v>
      </c>
      <c r="T765" s="4"/>
    </row>
    <row r="766" spans="1:20">
      <c r="A766" t="s">
        <v>7045</v>
      </c>
      <c r="B766" t="s">
        <v>7046</v>
      </c>
      <c r="C766" t="s">
        <v>13997</v>
      </c>
      <c r="D766" t="s">
        <v>13998</v>
      </c>
      <c r="E766" t="s">
        <v>14066</v>
      </c>
      <c r="F766" t="s">
        <v>14075</v>
      </c>
      <c r="H766" s="11">
        <v>699</v>
      </c>
      <c r="I766" s="1">
        <v>0.62</v>
      </c>
      <c r="J766" s="1" t="str">
        <f t="shared" si="47"/>
        <v>Yes</v>
      </c>
      <c r="K766" s="1" t="str">
        <f t="shared" si="45"/>
        <v>200-500</v>
      </c>
      <c r="L766" s="1" t="str">
        <f t="shared" si="46"/>
        <v>61-70%</v>
      </c>
      <c r="M766">
        <v>4</v>
      </c>
      <c r="N766" s="4">
        <v>93</v>
      </c>
      <c r="O766" s="12">
        <f t="shared" si="44"/>
        <v>65007</v>
      </c>
      <c r="P766" s="11">
        <v>-130.19</v>
      </c>
      <c r="Q766" s="11">
        <v>-279.52800000000002</v>
      </c>
      <c r="R766" s="1">
        <v>-428.86599999999999</v>
      </c>
      <c r="S766">
        <v>-578.20399999999995</v>
      </c>
      <c r="T766" s="4"/>
    </row>
    <row r="767" spans="1:20">
      <c r="A767" t="s">
        <v>7055</v>
      </c>
      <c r="B767" t="s">
        <v>7056</v>
      </c>
      <c r="C767" t="s">
        <v>14005</v>
      </c>
      <c r="D767" t="s">
        <v>14094</v>
      </c>
      <c r="E767" t="s">
        <v>14007</v>
      </c>
      <c r="F767" t="s">
        <v>14162</v>
      </c>
      <c r="G767" t="s">
        <v>14163</v>
      </c>
      <c r="H767" s="11">
        <v>400</v>
      </c>
      <c r="I767" s="1">
        <v>0.25</v>
      </c>
      <c r="J767" s="1" t="str">
        <f t="shared" si="47"/>
        <v>No</v>
      </c>
      <c r="K767" s="1" t="str">
        <f t="shared" si="45"/>
        <v>200-500</v>
      </c>
      <c r="L767" s="1" t="str">
        <f t="shared" si="46"/>
        <v>21-30%</v>
      </c>
      <c r="M767">
        <v>3.8</v>
      </c>
      <c r="N767" s="4">
        <v>40895</v>
      </c>
      <c r="O767" s="12">
        <f t="shared" si="44"/>
        <v>16358000</v>
      </c>
      <c r="P767" s="11">
        <v>-145.57499999999999</v>
      </c>
      <c r="Q767" s="11">
        <v>-274.11</v>
      </c>
      <c r="R767" s="1">
        <v>-402.64499999999998</v>
      </c>
      <c r="S767">
        <v>-531.17999999999995</v>
      </c>
      <c r="T767" s="4"/>
    </row>
    <row r="768" spans="1:20">
      <c r="A768" t="s">
        <v>7066</v>
      </c>
      <c r="B768" t="s">
        <v>7067</v>
      </c>
      <c r="C768" t="s">
        <v>13997</v>
      </c>
      <c r="D768" t="s">
        <v>13998</v>
      </c>
      <c r="E768" t="s">
        <v>14132</v>
      </c>
      <c r="F768" t="s">
        <v>14164</v>
      </c>
      <c r="G768" t="s">
        <v>14146</v>
      </c>
      <c r="H768" s="11">
        <v>1499</v>
      </c>
      <c r="I768" s="1">
        <v>0.63</v>
      </c>
      <c r="J768" s="1" t="str">
        <f t="shared" si="47"/>
        <v>Yes</v>
      </c>
      <c r="K768" s="1" t="str">
        <f t="shared" si="45"/>
        <v>&gt;500</v>
      </c>
      <c r="L768" s="1" t="str">
        <f t="shared" si="46"/>
        <v>61-70%</v>
      </c>
      <c r="M768">
        <v>4.3</v>
      </c>
      <c r="N768" s="4">
        <v>11006</v>
      </c>
      <c r="O768" s="12">
        <f t="shared" si="44"/>
        <v>16497994</v>
      </c>
      <c r="P768" s="11">
        <v>2449</v>
      </c>
      <c r="Q768" s="11">
        <v>3399</v>
      </c>
      <c r="R768" s="1">
        <v>7.97</v>
      </c>
      <c r="S768">
        <v>11.64</v>
      </c>
      <c r="T768" s="4"/>
    </row>
    <row r="769" spans="1:20">
      <c r="A769" t="s">
        <v>7077</v>
      </c>
      <c r="B769" t="s">
        <v>7078</v>
      </c>
      <c r="C769" t="s">
        <v>14083</v>
      </c>
      <c r="D769" t="s">
        <v>14084</v>
      </c>
      <c r="E769" t="s">
        <v>14085</v>
      </c>
      <c r="F769" t="s">
        <v>14086</v>
      </c>
      <c r="G769" t="s">
        <v>14119</v>
      </c>
      <c r="H769" s="11">
        <v>120</v>
      </c>
      <c r="I769" s="1">
        <v>0.05</v>
      </c>
      <c r="J769" s="1" t="str">
        <f t="shared" si="47"/>
        <v>No</v>
      </c>
      <c r="K769" s="1" t="str">
        <f t="shared" si="45"/>
        <v>200-500</v>
      </c>
      <c r="L769" s="1" t="str">
        <f t="shared" si="46"/>
        <v>0-10%</v>
      </c>
      <c r="M769">
        <v>4.2</v>
      </c>
      <c r="N769" s="4">
        <v>8938</v>
      </c>
      <c r="O769" s="12">
        <f t="shared" si="44"/>
        <v>1072560</v>
      </c>
      <c r="P769" s="11">
        <v>-52.774999999999999</v>
      </c>
      <c r="Q769" s="11">
        <v>-97.71</v>
      </c>
      <c r="R769" s="1">
        <v>-142.64500000000001</v>
      </c>
      <c r="S769">
        <v>-187.58</v>
      </c>
      <c r="T769" s="4"/>
    </row>
    <row r="770" spans="1:20">
      <c r="A770" t="s">
        <v>7087</v>
      </c>
      <c r="B770" t="s">
        <v>7088</v>
      </c>
      <c r="C770" t="s">
        <v>14083</v>
      </c>
      <c r="D770" t="s">
        <v>14084</v>
      </c>
      <c r="E770" t="s">
        <v>14085</v>
      </c>
      <c r="F770" t="s">
        <v>14086</v>
      </c>
      <c r="G770" t="s">
        <v>14087</v>
      </c>
      <c r="H770" s="11">
        <v>120</v>
      </c>
      <c r="I770" s="1">
        <v>0</v>
      </c>
      <c r="J770" s="1" t="str">
        <f t="shared" si="47"/>
        <v>No</v>
      </c>
      <c r="K770" s="1" t="str">
        <f t="shared" si="45"/>
        <v>200-500</v>
      </c>
      <c r="L770" s="1" t="str">
        <f t="shared" si="46"/>
        <v>0-10%</v>
      </c>
      <c r="M770">
        <v>4.0999999999999996</v>
      </c>
      <c r="N770" s="4">
        <v>4308</v>
      </c>
      <c r="O770" s="12">
        <f t="shared" ref="O770:O833" si="48">H770*N770</f>
        <v>516960</v>
      </c>
      <c r="P770" s="11">
        <v>-55.9</v>
      </c>
      <c r="Q770" s="11">
        <v>-102.67</v>
      </c>
      <c r="R770" s="1">
        <v>-149.44</v>
      </c>
      <c r="S770">
        <v>-196.21</v>
      </c>
      <c r="T770" s="4"/>
    </row>
    <row r="771" spans="1:20">
      <c r="A771" t="s">
        <v>7101</v>
      </c>
      <c r="B771" t="s">
        <v>7102</v>
      </c>
      <c r="C771" t="s">
        <v>13997</v>
      </c>
      <c r="D771" t="s">
        <v>13998</v>
      </c>
      <c r="E771" t="s">
        <v>14072</v>
      </c>
      <c r="F771" t="s">
        <v>14073</v>
      </c>
      <c r="H771" s="11">
        <v>2295</v>
      </c>
      <c r="I771" s="1">
        <v>0.35</v>
      </c>
      <c r="J771" s="1" t="str">
        <f t="shared" si="47"/>
        <v>No</v>
      </c>
      <c r="K771" s="1" t="str">
        <f t="shared" ref="K771:K834" si="49">IF(P771&lt;=500,"200-500","&gt;500")</f>
        <v>&gt;500</v>
      </c>
      <c r="L771" s="1" t="str">
        <f t="shared" ref="L771:L834" si="50">IF(I771&lt;=10%, "0-10%",IF(I771&lt;=20%, "11-20%",IF(I771&lt;=30%, "21-30%",IF(I771&lt;=40%,"31-40%",IF(I771&lt;=50%,"41-50%",IF(I771&lt;=60%,"51-60%",IF(I771&lt;=70%,"61-70%",IF(I771&lt;=80%,"71-80%",IF(I771&lt;=90%,"81-90%",IF(I771&lt;=100%,"91-100%"))))))))))</f>
        <v>31-40%</v>
      </c>
      <c r="M771">
        <v>4.5999999999999996</v>
      </c>
      <c r="N771" s="4">
        <v>10652</v>
      </c>
      <c r="O771" s="12">
        <f t="shared" si="48"/>
        <v>24446340</v>
      </c>
      <c r="P771" s="11">
        <v>3100</v>
      </c>
      <c r="Q771" s="11">
        <v>3905</v>
      </c>
      <c r="R771" s="1">
        <v>8.85</v>
      </c>
      <c r="S771">
        <v>13.1</v>
      </c>
      <c r="T771" s="4"/>
    </row>
    <row r="772" spans="1:20">
      <c r="A772" t="s">
        <v>7111</v>
      </c>
      <c r="B772" t="s">
        <v>7112</v>
      </c>
      <c r="C772" t="s">
        <v>14088</v>
      </c>
      <c r="D772" t="s">
        <v>14089</v>
      </c>
      <c r="E772" t="s">
        <v>14165</v>
      </c>
      <c r="F772" t="s">
        <v>14166</v>
      </c>
      <c r="G772" t="s">
        <v>14167</v>
      </c>
      <c r="H772" s="11">
        <v>99</v>
      </c>
      <c r="I772" s="1">
        <v>0</v>
      </c>
      <c r="J772" s="1" t="str">
        <f t="shared" ref="J772:J835" si="51">IF( I772&gt;50%, "Yes", "No")</f>
        <v>No</v>
      </c>
      <c r="K772" s="1" t="str">
        <f t="shared" si="49"/>
        <v>200-500</v>
      </c>
      <c r="L772" s="1" t="str">
        <f t="shared" si="50"/>
        <v>0-10%</v>
      </c>
      <c r="M772">
        <v>4.3</v>
      </c>
      <c r="N772" s="4">
        <v>5036</v>
      </c>
      <c r="O772" s="12">
        <f t="shared" si="48"/>
        <v>498564</v>
      </c>
      <c r="P772" s="11">
        <v>-45.2</v>
      </c>
      <c r="Q772" s="11">
        <v>-83.51</v>
      </c>
      <c r="R772" s="1">
        <v>-121.82</v>
      </c>
      <c r="S772">
        <v>-160.13</v>
      </c>
      <c r="T772" s="4"/>
    </row>
    <row r="773" spans="1:20">
      <c r="A773" t="s">
        <v>7122</v>
      </c>
      <c r="B773" t="s">
        <v>7123</v>
      </c>
      <c r="C773" t="s">
        <v>13997</v>
      </c>
      <c r="D773" t="s">
        <v>13998</v>
      </c>
      <c r="E773" t="s">
        <v>14072</v>
      </c>
      <c r="F773" t="s">
        <v>14073</v>
      </c>
      <c r="H773" s="11">
        <v>249</v>
      </c>
      <c r="I773" s="1">
        <v>0.4</v>
      </c>
      <c r="J773" s="1" t="str">
        <f t="shared" si="51"/>
        <v>No</v>
      </c>
      <c r="K773" s="1" t="str">
        <f t="shared" si="49"/>
        <v>200-500</v>
      </c>
      <c r="L773" s="1" t="str">
        <f t="shared" si="50"/>
        <v>31-40%</v>
      </c>
      <c r="M773">
        <v>4</v>
      </c>
      <c r="N773" s="4">
        <v>5057</v>
      </c>
      <c r="O773" s="12">
        <f t="shared" si="48"/>
        <v>1259193</v>
      </c>
      <c r="P773" s="11">
        <v>-70.3</v>
      </c>
      <c r="Q773" s="11">
        <v>-138.66</v>
      </c>
      <c r="R773" s="1">
        <v>-207.02</v>
      </c>
      <c r="S773">
        <v>-275.38</v>
      </c>
      <c r="T773" s="4"/>
    </row>
    <row r="774" spans="1:20">
      <c r="A774" t="s">
        <v>7132</v>
      </c>
      <c r="B774" t="s">
        <v>7133</v>
      </c>
      <c r="C774" t="s">
        <v>13997</v>
      </c>
      <c r="D774" t="s">
        <v>13998</v>
      </c>
      <c r="E774" t="s">
        <v>14108</v>
      </c>
      <c r="F774" t="s">
        <v>14109</v>
      </c>
      <c r="H774" s="11">
        <v>2799</v>
      </c>
      <c r="I774" s="1">
        <v>0.79</v>
      </c>
      <c r="J774" s="1" t="str">
        <f t="shared" si="51"/>
        <v>Yes</v>
      </c>
      <c r="K774" s="1" t="str">
        <f t="shared" si="49"/>
        <v>&gt;500</v>
      </c>
      <c r="L774" s="1" t="str">
        <f t="shared" si="50"/>
        <v>71-80%</v>
      </c>
      <c r="M774">
        <v>4.2</v>
      </c>
      <c r="N774" s="4">
        <v>8537</v>
      </c>
      <c r="O774" s="12">
        <f t="shared" si="48"/>
        <v>23895063</v>
      </c>
      <c r="P774" s="11">
        <v>5023</v>
      </c>
      <c r="Q774" s="11">
        <v>7247</v>
      </c>
      <c r="R774" s="1">
        <v>7.61</v>
      </c>
      <c r="S774">
        <v>11.02</v>
      </c>
      <c r="T774" s="4"/>
    </row>
    <row r="775" spans="1:20">
      <c r="A775" t="s">
        <v>7142</v>
      </c>
      <c r="B775" t="s">
        <v>7143</v>
      </c>
      <c r="C775" t="s">
        <v>14083</v>
      </c>
      <c r="D775" t="s">
        <v>14084</v>
      </c>
      <c r="E775" t="s">
        <v>14085</v>
      </c>
      <c r="F775" t="s">
        <v>14086</v>
      </c>
      <c r="G775" t="s">
        <v>14087</v>
      </c>
      <c r="H775" s="11">
        <v>210</v>
      </c>
      <c r="I775" s="1">
        <v>0.15</v>
      </c>
      <c r="J775" s="1" t="str">
        <f t="shared" si="51"/>
        <v>No</v>
      </c>
      <c r="K775" s="1" t="str">
        <f t="shared" si="49"/>
        <v>200-500</v>
      </c>
      <c r="L775" s="1" t="str">
        <f t="shared" si="50"/>
        <v>11-20%</v>
      </c>
      <c r="M775">
        <v>4.3</v>
      </c>
      <c r="N775" s="4">
        <v>2450</v>
      </c>
      <c r="O775" s="12">
        <f t="shared" si="48"/>
        <v>514500</v>
      </c>
      <c r="P775" s="11">
        <v>-84.625</v>
      </c>
      <c r="Q775" s="11">
        <v>-157.72</v>
      </c>
      <c r="R775" s="1">
        <v>-230.815</v>
      </c>
      <c r="S775">
        <v>-303.91000000000003</v>
      </c>
      <c r="T775" s="4"/>
    </row>
    <row r="776" spans="1:20">
      <c r="A776" t="s">
        <v>7152</v>
      </c>
      <c r="B776" t="s">
        <v>7153</v>
      </c>
      <c r="C776" t="s">
        <v>14005</v>
      </c>
      <c r="D776" t="s">
        <v>14043</v>
      </c>
      <c r="E776" t="s">
        <v>14044</v>
      </c>
      <c r="F776" t="s">
        <v>14045</v>
      </c>
      <c r="H776" s="11">
        <v>3490</v>
      </c>
      <c r="I776" s="1">
        <v>0.54</v>
      </c>
      <c r="J776" s="1" t="str">
        <f t="shared" si="51"/>
        <v>Yes</v>
      </c>
      <c r="K776" s="1" t="str">
        <f t="shared" si="49"/>
        <v>&gt;500</v>
      </c>
      <c r="L776" s="1" t="str">
        <f t="shared" si="50"/>
        <v>51-60%</v>
      </c>
      <c r="M776">
        <v>3.7</v>
      </c>
      <c r="N776" s="4">
        <v>676</v>
      </c>
      <c r="O776" s="12">
        <f t="shared" si="48"/>
        <v>2359240</v>
      </c>
      <c r="P776" s="11">
        <v>5381</v>
      </c>
      <c r="Q776" s="11">
        <v>7272</v>
      </c>
      <c r="R776" s="1">
        <v>6.86</v>
      </c>
      <c r="S776">
        <v>10.02</v>
      </c>
      <c r="T776" s="4"/>
    </row>
    <row r="777" spans="1:20">
      <c r="A777" t="s">
        <v>7162</v>
      </c>
      <c r="B777" t="s">
        <v>7163</v>
      </c>
      <c r="C777" t="s">
        <v>14005</v>
      </c>
      <c r="D777" t="s">
        <v>14043</v>
      </c>
      <c r="E777" t="s">
        <v>14044</v>
      </c>
      <c r="F777" t="s">
        <v>14045</v>
      </c>
      <c r="H777" s="11">
        <v>1299</v>
      </c>
      <c r="I777" s="1">
        <v>0.62</v>
      </c>
      <c r="J777" s="1" t="str">
        <f t="shared" si="51"/>
        <v>Yes</v>
      </c>
      <c r="K777" s="1" t="str">
        <f t="shared" si="49"/>
        <v>&gt;500</v>
      </c>
      <c r="L777" s="1" t="str">
        <f t="shared" si="50"/>
        <v>61-70%</v>
      </c>
      <c r="M777">
        <v>3.9</v>
      </c>
      <c r="N777" s="4">
        <v>1173</v>
      </c>
      <c r="O777" s="12">
        <f t="shared" si="48"/>
        <v>1523727</v>
      </c>
      <c r="P777" s="11">
        <v>2099</v>
      </c>
      <c r="Q777" s="11">
        <v>2899</v>
      </c>
      <c r="R777" s="1">
        <v>7.18</v>
      </c>
      <c r="S777">
        <v>10.46</v>
      </c>
      <c r="T777" s="4"/>
    </row>
    <row r="778" spans="1:20">
      <c r="A778" t="s">
        <v>7172</v>
      </c>
      <c r="B778" t="s">
        <v>7173</v>
      </c>
      <c r="C778" t="s">
        <v>13997</v>
      </c>
      <c r="D778" t="s">
        <v>13998</v>
      </c>
      <c r="E778" t="s">
        <v>14072</v>
      </c>
      <c r="F778" t="s">
        <v>14106</v>
      </c>
      <c r="G778" t="s">
        <v>14112</v>
      </c>
      <c r="H778" s="11">
        <v>499</v>
      </c>
      <c r="I778" s="1">
        <v>0.6</v>
      </c>
      <c r="J778" s="1" t="str">
        <f t="shared" si="51"/>
        <v>Yes</v>
      </c>
      <c r="K778" s="1" t="str">
        <f t="shared" si="49"/>
        <v>200-500</v>
      </c>
      <c r="L778" s="1" t="str">
        <f t="shared" si="50"/>
        <v>51-60%</v>
      </c>
      <c r="M778">
        <v>4.3</v>
      </c>
      <c r="N778" s="4">
        <v>9998</v>
      </c>
      <c r="O778" s="12">
        <f t="shared" si="48"/>
        <v>4989002</v>
      </c>
      <c r="P778" s="11">
        <v>-94.899999999999906</v>
      </c>
      <c r="Q778" s="11">
        <v>-203.15</v>
      </c>
      <c r="R778" s="1">
        <v>-311.39999999999998</v>
      </c>
      <c r="S778">
        <v>-419.65</v>
      </c>
      <c r="T778" s="4"/>
    </row>
    <row r="779" spans="1:20">
      <c r="A779" t="s">
        <v>7182</v>
      </c>
      <c r="B779" t="s">
        <v>7183</v>
      </c>
      <c r="C779" t="s">
        <v>14005</v>
      </c>
      <c r="D779" t="s">
        <v>14032</v>
      </c>
      <c r="E779" t="s">
        <v>14033</v>
      </c>
      <c r="H779" s="11">
        <v>5999</v>
      </c>
      <c r="I779" s="1">
        <v>0.57999999999999996</v>
      </c>
      <c r="J779" s="1" t="str">
        <f t="shared" si="51"/>
        <v>Yes</v>
      </c>
      <c r="K779" s="1" t="str">
        <f t="shared" si="49"/>
        <v>&gt;500</v>
      </c>
      <c r="L779" s="1" t="str">
        <f t="shared" si="50"/>
        <v>51-60%</v>
      </c>
      <c r="M779">
        <v>4.0999999999999996</v>
      </c>
      <c r="N779" s="4">
        <v>5852</v>
      </c>
      <c r="O779" s="12">
        <f t="shared" si="48"/>
        <v>35106148</v>
      </c>
      <c r="P779" s="11">
        <v>9499</v>
      </c>
      <c r="Q779" s="11">
        <v>12999</v>
      </c>
      <c r="R779" s="1">
        <v>7.62</v>
      </c>
      <c r="S779">
        <v>11.14</v>
      </c>
      <c r="T779" s="4"/>
    </row>
    <row r="780" spans="1:20">
      <c r="A780" t="s">
        <v>7192</v>
      </c>
      <c r="B780" t="s">
        <v>7193</v>
      </c>
      <c r="C780" t="s">
        <v>13997</v>
      </c>
      <c r="D780" t="s">
        <v>14143</v>
      </c>
      <c r="E780" t="s">
        <v>14168</v>
      </c>
      <c r="H780" s="11">
        <v>999</v>
      </c>
      <c r="I780" s="1">
        <v>0.8</v>
      </c>
      <c r="J780" s="1" t="str">
        <f t="shared" si="51"/>
        <v>Yes</v>
      </c>
      <c r="K780" s="1" t="str">
        <f t="shared" si="49"/>
        <v>200-500</v>
      </c>
      <c r="L780" s="1" t="str">
        <f t="shared" si="50"/>
        <v>71-80%</v>
      </c>
      <c r="M780">
        <v>4.2</v>
      </c>
      <c r="N780" s="4">
        <v>362</v>
      </c>
      <c r="O780" s="12">
        <f t="shared" si="48"/>
        <v>361638</v>
      </c>
      <c r="P780" s="11">
        <v>-94.899999999999906</v>
      </c>
      <c r="Q780" s="11">
        <v>-253.16</v>
      </c>
      <c r="R780" s="1">
        <v>-411.42</v>
      </c>
      <c r="S780">
        <v>-569.67999999999995</v>
      </c>
      <c r="T780" s="4"/>
    </row>
    <row r="781" spans="1:20">
      <c r="A781" t="s">
        <v>7203</v>
      </c>
      <c r="B781" t="s">
        <v>7204</v>
      </c>
      <c r="C781" t="s">
        <v>14005</v>
      </c>
      <c r="D781" t="s">
        <v>14007</v>
      </c>
      <c r="E781" t="s">
        <v>14040</v>
      </c>
      <c r="F781" t="s">
        <v>14041</v>
      </c>
      <c r="H781" s="11">
        <v>1800</v>
      </c>
      <c r="I781" s="1">
        <v>0.48</v>
      </c>
      <c r="J781" s="1" t="str">
        <f t="shared" si="51"/>
        <v>No</v>
      </c>
      <c r="K781" s="1" t="str">
        <f t="shared" si="49"/>
        <v>&gt;500</v>
      </c>
      <c r="L781" s="1" t="str">
        <f t="shared" si="50"/>
        <v>41-50%</v>
      </c>
      <c r="M781">
        <v>4.5</v>
      </c>
      <c r="N781" s="4">
        <v>205052</v>
      </c>
      <c r="O781" s="12">
        <f t="shared" si="48"/>
        <v>369093600</v>
      </c>
      <c r="P781" s="11">
        <v>2661</v>
      </c>
      <c r="Q781" s="11">
        <v>3522</v>
      </c>
      <c r="R781" s="1">
        <v>8.52</v>
      </c>
      <c r="S781">
        <v>12.54</v>
      </c>
      <c r="T781" s="4"/>
    </row>
    <row r="782" spans="1:20">
      <c r="A782" t="s">
        <v>7213</v>
      </c>
      <c r="B782" t="s">
        <v>7214</v>
      </c>
      <c r="C782" t="s">
        <v>14005</v>
      </c>
      <c r="D782" t="s">
        <v>14032</v>
      </c>
      <c r="E782" t="s">
        <v>14033</v>
      </c>
      <c r="H782" s="11">
        <v>9999</v>
      </c>
      <c r="I782" s="1">
        <v>0.75</v>
      </c>
      <c r="J782" s="1" t="str">
        <f t="shared" si="51"/>
        <v>Yes</v>
      </c>
      <c r="K782" s="1" t="str">
        <f t="shared" si="49"/>
        <v>&gt;500</v>
      </c>
      <c r="L782" s="1" t="str">
        <f t="shared" si="50"/>
        <v>71-80%</v>
      </c>
      <c r="M782">
        <v>4</v>
      </c>
      <c r="N782" s="4">
        <v>9090</v>
      </c>
      <c r="O782" s="12">
        <f t="shared" si="48"/>
        <v>90890910</v>
      </c>
      <c r="P782" s="11">
        <v>17499</v>
      </c>
      <c r="Q782" s="11">
        <v>24999</v>
      </c>
      <c r="R782" s="1">
        <v>7.25</v>
      </c>
      <c r="S782">
        <v>10.5</v>
      </c>
      <c r="T782" s="4"/>
    </row>
    <row r="783" spans="1:20">
      <c r="A783" t="s">
        <v>7223</v>
      </c>
      <c r="B783" t="s">
        <v>7224</v>
      </c>
      <c r="C783" t="s">
        <v>13997</v>
      </c>
      <c r="D783" t="s">
        <v>13998</v>
      </c>
      <c r="E783" t="s">
        <v>14072</v>
      </c>
      <c r="F783" t="s">
        <v>14073</v>
      </c>
      <c r="H783" s="11">
        <v>2890</v>
      </c>
      <c r="I783" s="1">
        <v>0.5</v>
      </c>
      <c r="J783" s="1" t="str">
        <f t="shared" si="51"/>
        <v>No</v>
      </c>
      <c r="K783" s="1" t="str">
        <f t="shared" si="49"/>
        <v>&gt;500</v>
      </c>
      <c r="L783" s="1" t="str">
        <f t="shared" si="50"/>
        <v>41-50%</v>
      </c>
      <c r="M783">
        <v>4.5</v>
      </c>
      <c r="N783" s="4">
        <v>4099</v>
      </c>
      <c r="O783" s="12">
        <f t="shared" si="48"/>
        <v>11846110</v>
      </c>
      <c r="P783" s="11">
        <v>4341</v>
      </c>
      <c r="Q783" s="11">
        <v>5792</v>
      </c>
      <c r="R783" s="1">
        <v>8.5</v>
      </c>
      <c r="S783">
        <v>12.5</v>
      </c>
      <c r="T783" s="4"/>
    </row>
    <row r="784" spans="1:20">
      <c r="A784" t="s">
        <v>7233</v>
      </c>
      <c r="B784" t="s">
        <v>7234</v>
      </c>
      <c r="C784" t="s">
        <v>14005</v>
      </c>
      <c r="D784" t="s">
        <v>14043</v>
      </c>
      <c r="E784" t="s">
        <v>14044</v>
      </c>
      <c r="F784" t="s">
        <v>14045</v>
      </c>
      <c r="H784" s="11">
        <v>5999</v>
      </c>
      <c r="I784" s="1">
        <v>0.82</v>
      </c>
      <c r="J784" s="1" t="str">
        <f t="shared" si="51"/>
        <v>Yes</v>
      </c>
      <c r="K784" s="1" t="str">
        <f t="shared" si="49"/>
        <v>&gt;500</v>
      </c>
      <c r="L784" s="1" t="str">
        <f t="shared" si="50"/>
        <v>81-90%</v>
      </c>
      <c r="M784">
        <v>3.5</v>
      </c>
      <c r="N784" s="4">
        <v>12966</v>
      </c>
      <c r="O784" s="12">
        <f t="shared" si="48"/>
        <v>77783034</v>
      </c>
      <c r="P784" s="11">
        <v>10899</v>
      </c>
      <c r="Q784" s="11">
        <v>15799</v>
      </c>
      <c r="R784" s="1">
        <v>6.18</v>
      </c>
      <c r="S784">
        <v>8.86</v>
      </c>
      <c r="T784" s="4"/>
    </row>
    <row r="785" spans="1:20">
      <c r="A785" t="s">
        <v>7242</v>
      </c>
      <c r="B785" t="s">
        <v>7243</v>
      </c>
      <c r="C785" t="s">
        <v>14083</v>
      </c>
      <c r="D785" t="s">
        <v>14084</v>
      </c>
      <c r="E785" t="s">
        <v>14085</v>
      </c>
      <c r="F785" t="s">
        <v>14086</v>
      </c>
      <c r="G785" t="s">
        <v>14119</v>
      </c>
      <c r="H785" s="11">
        <v>160</v>
      </c>
      <c r="I785" s="1">
        <v>0.02</v>
      </c>
      <c r="J785" s="1" t="str">
        <f t="shared" si="51"/>
        <v>No</v>
      </c>
      <c r="K785" s="1" t="str">
        <f t="shared" si="49"/>
        <v>200-500</v>
      </c>
      <c r="L785" s="1" t="str">
        <f t="shared" si="50"/>
        <v>0-10%</v>
      </c>
      <c r="M785">
        <v>4.5</v>
      </c>
      <c r="N785" s="4">
        <v>4428</v>
      </c>
      <c r="O785" s="12">
        <f t="shared" si="48"/>
        <v>708480</v>
      </c>
      <c r="P785" s="11">
        <v>-73.989999999999995</v>
      </c>
      <c r="Q785" s="11">
        <v>-135.738</v>
      </c>
      <c r="R785" s="1">
        <v>-197.48599999999999</v>
      </c>
      <c r="S785">
        <v>-259.23399999999998</v>
      </c>
      <c r="T785" s="4"/>
    </row>
    <row r="786" spans="1:20">
      <c r="A786" t="s">
        <v>7254</v>
      </c>
      <c r="B786" t="s">
        <v>7255</v>
      </c>
      <c r="C786" t="s">
        <v>13997</v>
      </c>
      <c r="D786" t="s">
        <v>13998</v>
      </c>
      <c r="E786" t="s">
        <v>14072</v>
      </c>
      <c r="F786" t="s">
        <v>14106</v>
      </c>
      <c r="G786" t="s">
        <v>14107</v>
      </c>
      <c r="H786" s="11">
        <v>999</v>
      </c>
      <c r="I786" s="1">
        <v>0.88</v>
      </c>
      <c r="J786" s="1" t="str">
        <f t="shared" si="51"/>
        <v>Yes</v>
      </c>
      <c r="K786" s="1" t="str">
        <f t="shared" si="49"/>
        <v>200-500</v>
      </c>
      <c r="L786" s="1" t="str">
        <f t="shared" si="50"/>
        <v>81-90%</v>
      </c>
      <c r="M786">
        <v>3.3</v>
      </c>
      <c r="N786" s="4">
        <v>5692</v>
      </c>
      <c r="O786" s="12">
        <f t="shared" si="48"/>
        <v>5686308</v>
      </c>
      <c r="P786" s="11">
        <v>-53.759999999999899</v>
      </c>
      <c r="Q786" s="11">
        <v>-187.08199999999999</v>
      </c>
      <c r="R786" s="1">
        <v>-320.404</v>
      </c>
      <c r="S786">
        <v>-453.726</v>
      </c>
      <c r="T786" s="4"/>
    </row>
    <row r="787" spans="1:20">
      <c r="A787" t="s">
        <v>7264</v>
      </c>
      <c r="B787" t="s">
        <v>7265</v>
      </c>
      <c r="C787" t="s">
        <v>13997</v>
      </c>
      <c r="D787" t="s">
        <v>13998</v>
      </c>
      <c r="E787" t="s">
        <v>14072</v>
      </c>
      <c r="F787" t="s">
        <v>14074</v>
      </c>
      <c r="H787" s="11">
        <v>499</v>
      </c>
      <c r="I787" s="1">
        <v>0.65</v>
      </c>
      <c r="J787" s="1" t="str">
        <f t="shared" si="51"/>
        <v>Yes</v>
      </c>
      <c r="K787" s="1" t="str">
        <f t="shared" si="49"/>
        <v>200-500</v>
      </c>
      <c r="L787" s="1" t="str">
        <f t="shared" si="50"/>
        <v>61-70%</v>
      </c>
      <c r="M787">
        <v>4.0999999999999996</v>
      </c>
      <c r="N787" s="4">
        <v>21</v>
      </c>
      <c r="O787" s="12">
        <f t="shared" si="48"/>
        <v>10479</v>
      </c>
      <c r="P787" s="11">
        <v>-83.075000000000003</v>
      </c>
      <c r="Q787" s="11">
        <v>-184.18</v>
      </c>
      <c r="R787" s="1">
        <v>-285.28500000000003</v>
      </c>
      <c r="S787">
        <v>-386.39</v>
      </c>
      <c r="T787" s="4"/>
    </row>
    <row r="788" spans="1:20">
      <c r="A788" t="s">
        <v>7274</v>
      </c>
      <c r="B788" t="s">
        <v>7275</v>
      </c>
      <c r="C788" t="s">
        <v>14005</v>
      </c>
      <c r="D788" t="s">
        <v>14094</v>
      </c>
      <c r="E788" t="s">
        <v>14130</v>
      </c>
      <c r="F788" t="s">
        <v>14131</v>
      </c>
      <c r="H788" s="11">
        <v>4700</v>
      </c>
      <c r="I788" s="1">
        <v>0.56999999999999995</v>
      </c>
      <c r="J788" s="1" t="str">
        <f t="shared" si="51"/>
        <v>Yes</v>
      </c>
      <c r="K788" s="1" t="str">
        <f t="shared" si="49"/>
        <v>&gt;500</v>
      </c>
      <c r="L788" s="1" t="str">
        <f t="shared" si="50"/>
        <v>51-60%</v>
      </c>
      <c r="M788">
        <v>3.8</v>
      </c>
      <c r="N788" s="4">
        <v>1880</v>
      </c>
      <c r="O788" s="12">
        <f t="shared" si="48"/>
        <v>8836000</v>
      </c>
      <c r="P788" s="11">
        <v>7401</v>
      </c>
      <c r="Q788" s="11">
        <v>10102</v>
      </c>
      <c r="R788" s="1">
        <v>7.03</v>
      </c>
      <c r="S788">
        <v>10.26</v>
      </c>
      <c r="T788" s="4"/>
    </row>
    <row r="789" spans="1:20">
      <c r="A789" t="s">
        <v>7284</v>
      </c>
      <c r="B789" t="s">
        <v>7285</v>
      </c>
      <c r="C789" t="s">
        <v>13997</v>
      </c>
      <c r="D789" t="s">
        <v>14103</v>
      </c>
      <c r="E789" t="s">
        <v>14169</v>
      </c>
      <c r="H789" s="11">
        <v>4332.96</v>
      </c>
      <c r="I789" s="1">
        <v>0.08</v>
      </c>
      <c r="J789" s="1" t="str">
        <f t="shared" si="51"/>
        <v>No</v>
      </c>
      <c r="K789" s="1" t="str">
        <f t="shared" si="49"/>
        <v>&gt;500</v>
      </c>
      <c r="L789" s="1" t="str">
        <f t="shared" si="50"/>
        <v>0-10%</v>
      </c>
      <c r="M789">
        <v>3.5</v>
      </c>
      <c r="N789" s="4">
        <v>21762</v>
      </c>
      <c r="O789" s="12">
        <f t="shared" si="48"/>
        <v>94293875.519999996</v>
      </c>
      <c r="P789" s="11">
        <v>4666.92</v>
      </c>
      <c r="Q789" s="11">
        <v>5000.88</v>
      </c>
      <c r="R789" s="1">
        <v>6.92</v>
      </c>
      <c r="S789">
        <v>10.34</v>
      </c>
      <c r="T789" s="4"/>
    </row>
    <row r="790" spans="1:20">
      <c r="A790" t="s">
        <v>7295</v>
      </c>
      <c r="B790" t="s">
        <v>7296</v>
      </c>
      <c r="C790" t="s">
        <v>13997</v>
      </c>
      <c r="D790" t="s">
        <v>14002</v>
      </c>
      <c r="E790" t="s">
        <v>14116</v>
      </c>
      <c r="H790" s="11">
        <v>1800</v>
      </c>
      <c r="I790" s="1">
        <v>0.5</v>
      </c>
      <c r="J790" s="1" t="str">
        <f t="shared" si="51"/>
        <v>No</v>
      </c>
      <c r="K790" s="1" t="str">
        <f t="shared" si="49"/>
        <v>&gt;500</v>
      </c>
      <c r="L790" s="1" t="str">
        <f t="shared" si="50"/>
        <v>41-50%</v>
      </c>
      <c r="M790">
        <v>4.0999999999999996</v>
      </c>
      <c r="N790" s="4">
        <v>22375</v>
      </c>
      <c r="O790" s="12">
        <f t="shared" si="48"/>
        <v>40275000</v>
      </c>
      <c r="P790" s="11">
        <v>2701</v>
      </c>
      <c r="Q790" s="11">
        <v>3602</v>
      </c>
      <c r="R790" s="1">
        <v>7.7</v>
      </c>
      <c r="S790">
        <v>11.3</v>
      </c>
      <c r="T790" s="4"/>
    </row>
    <row r="791" spans="1:20">
      <c r="A791" t="s">
        <v>7305</v>
      </c>
      <c r="B791" t="s">
        <v>7306</v>
      </c>
      <c r="C791" t="s">
        <v>13997</v>
      </c>
      <c r="D791" t="s">
        <v>13998</v>
      </c>
      <c r="E791" t="s">
        <v>14072</v>
      </c>
      <c r="F791" t="s">
        <v>14106</v>
      </c>
      <c r="G791" t="s">
        <v>14112</v>
      </c>
      <c r="H791" s="11">
        <v>990</v>
      </c>
      <c r="I791" s="1">
        <v>0.7</v>
      </c>
      <c r="J791" s="1" t="str">
        <f t="shared" si="51"/>
        <v>Yes</v>
      </c>
      <c r="K791" s="1" t="str">
        <f t="shared" si="49"/>
        <v>200-500</v>
      </c>
      <c r="L791" s="1" t="str">
        <f t="shared" si="50"/>
        <v>61-70%</v>
      </c>
      <c r="M791">
        <v>4.5</v>
      </c>
      <c r="N791" s="4">
        <v>2453</v>
      </c>
      <c r="O791" s="12">
        <f t="shared" si="48"/>
        <v>2428470</v>
      </c>
      <c r="P791" s="11">
        <v>-144.65</v>
      </c>
      <c r="Q791" s="11">
        <v>-331.93000000000097</v>
      </c>
      <c r="R791" s="1">
        <v>-519.21</v>
      </c>
      <c r="S791">
        <v>-706.49</v>
      </c>
      <c r="T791" s="4"/>
    </row>
    <row r="792" spans="1:20">
      <c r="A792" t="s">
        <v>7315</v>
      </c>
      <c r="B792" t="s">
        <v>7316</v>
      </c>
      <c r="C792" t="s">
        <v>13997</v>
      </c>
      <c r="D792" t="s">
        <v>13998</v>
      </c>
      <c r="E792" t="s">
        <v>14072</v>
      </c>
      <c r="F792" t="s">
        <v>14074</v>
      </c>
      <c r="H792" s="11">
        <v>4699</v>
      </c>
      <c r="I792" s="1">
        <v>0.3</v>
      </c>
      <c r="J792" s="1" t="str">
        <f t="shared" si="51"/>
        <v>No</v>
      </c>
      <c r="K792" s="1" t="str">
        <f t="shared" si="49"/>
        <v>&gt;500</v>
      </c>
      <c r="L792" s="1" t="str">
        <f t="shared" si="50"/>
        <v>21-30%</v>
      </c>
      <c r="M792">
        <v>4.4000000000000004</v>
      </c>
      <c r="N792" s="4">
        <v>13544</v>
      </c>
      <c r="O792" s="12">
        <f t="shared" si="48"/>
        <v>63643256</v>
      </c>
      <c r="P792" s="11">
        <v>6095</v>
      </c>
      <c r="Q792" s="11">
        <v>7491</v>
      </c>
      <c r="R792" s="1">
        <v>8.5</v>
      </c>
      <c r="S792">
        <v>12.6</v>
      </c>
      <c r="T792" s="4"/>
    </row>
    <row r="793" spans="1:20">
      <c r="A793" t="s">
        <v>7325</v>
      </c>
      <c r="B793" t="s">
        <v>7326</v>
      </c>
      <c r="C793" t="s">
        <v>13997</v>
      </c>
      <c r="D793" t="s">
        <v>13998</v>
      </c>
      <c r="E793" t="s">
        <v>14136</v>
      </c>
      <c r="F793" t="s">
        <v>14149</v>
      </c>
      <c r="G793" t="s">
        <v>14150</v>
      </c>
      <c r="H793" s="11">
        <v>5490</v>
      </c>
      <c r="I793" s="1">
        <v>0.66</v>
      </c>
      <c r="J793" s="1" t="str">
        <f t="shared" si="51"/>
        <v>Yes</v>
      </c>
      <c r="K793" s="1" t="str">
        <f t="shared" si="49"/>
        <v>&gt;500</v>
      </c>
      <c r="L793" s="1" t="str">
        <f t="shared" si="50"/>
        <v>61-70%</v>
      </c>
      <c r="M793">
        <v>4.0999999999999996</v>
      </c>
      <c r="N793" s="4">
        <v>10976</v>
      </c>
      <c r="O793" s="12">
        <f t="shared" si="48"/>
        <v>60258240</v>
      </c>
      <c r="P793" s="11">
        <v>9090</v>
      </c>
      <c r="Q793" s="11">
        <v>12690</v>
      </c>
      <c r="R793" s="1">
        <v>7.54</v>
      </c>
      <c r="S793">
        <v>10.98</v>
      </c>
      <c r="T793" s="4"/>
    </row>
    <row r="794" spans="1:20">
      <c r="A794" t="s">
        <v>7335</v>
      </c>
      <c r="B794" t="s">
        <v>7336</v>
      </c>
      <c r="C794" t="s">
        <v>14083</v>
      </c>
      <c r="D794" t="s">
        <v>14084</v>
      </c>
      <c r="E794" t="s">
        <v>14085</v>
      </c>
      <c r="F794" t="s">
        <v>14086</v>
      </c>
      <c r="G794" t="s">
        <v>14087</v>
      </c>
      <c r="H794" s="11">
        <v>100</v>
      </c>
      <c r="I794" s="1">
        <v>0.1</v>
      </c>
      <c r="J794" s="1" t="str">
        <f t="shared" si="51"/>
        <v>No</v>
      </c>
      <c r="K794" s="1" t="str">
        <f t="shared" si="49"/>
        <v>200-500</v>
      </c>
      <c r="L794" s="1" t="str">
        <f t="shared" si="50"/>
        <v>0-10%</v>
      </c>
      <c r="M794">
        <v>4.3</v>
      </c>
      <c r="N794" s="4">
        <v>3061</v>
      </c>
      <c r="O794" s="12">
        <f t="shared" si="48"/>
        <v>306100</v>
      </c>
      <c r="P794" s="11">
        <v>-40.65</v>
      </c>
      <c r="Q794" s="11">
        <v>-76.349999999999994</v>
      </c>
      <c r="R794" s="1">
        <v>-112.05</v>
      </c>
      <c r="S794">
        <v>-147.75</v>
      </c>
      <c r="T794" s="4"/>
    </row>
    <row r="795" spans="1:20">
      <c r="A795" t="s">
        <v>7345</v>
      </c>
      <c r="B795" t="s">
        <v>7346</v>
      </c>
      <c r="C795" t="s">
        <v>14005</v>
      </c>
      <c r="D795" t="s">
        <v>14043</v>
      </c>
      <c r="E795" t="s">
        <v>14044</v>
      </c>
      <c r="F795" t="s">
        <v>14045</v>
      </c>
      <c r="H795" s="11">
        <v>2790</v>
      </c>
      <c r="I795" s="1">
        <v>0.43</v>
      </c>
      <c r="J795" s="1" t="str">
        <f t="shared" si="51"/>
        <v>No</v>
      </c>
      <c r="K795" s="1" t="str">
        <f t="shared" si="49"/>
        <v>&gt;500</v>
      </c>
      <c r="L795" s="1" t="str">
        <f t="shared" si="50"/>
        <v>41-50%</v>
      </c>
      <c r="M795">
        <v>3.6</v>
      </c>
      <c r="N795" s="4">
        <v>2272</v>
      </c>
      <c r="O795" s="12">
        <f t="shared" si="48"/>
        <v>6338880</v>
      </c>
      <c r="P795" s="11">
        <v>3981</v>
      </c>
      <c r="Q795" s="11">
        <v>5172</v>
      </c>
      <c r="R795" s="1">
        <v>6.77</v>
      </c>
      <c r="S795">
        <v>9.94</v>
      </c>
      <c r="T795" s="4"/>
    </row>
    <row r="796" spans="1:20">
      <c r="A796" t="s">
        <v>7355</v>
      </c>
      <c r="B796" t="s">
        <v>7356</v>
      </c>
      <c r="C796" t="s">
        <v>13997</v>
      </c>
      <c r="D796" t="s">
        <v>13998</v>
      </c>
      <c r="E796" t="s">
        <v>14066</v>
      </c>
      <c r="F796" t="s">
        <v>14151</v>
      </c>
      <c r="H796" s="11">
        <v>999</v>
      </c>
      <c r="I796" s="1">
        <v>0.4</v>
      </c>
      <c r="J796" s="1" t="str">
        <f t="shared" si="51"/>
        <v>No</v>
      </c>
      <c r="K796" s="1" t="str">
        <f t="shared" si="49"/>
        <v>200-500</v>
      </c>
      <c r="L796" s="1" t="str">
        <f t="shared" si="50"/>
        <v>31-40%</v>
      </c>
      <c r="M796">
        <v>4</v>
      </c>
      <c r="N796" s="4">
        <v>7601</v>
      </c>
      <c r="O796" s="12">
        <f t="shared" si="48"/>
        <v>7593399</v>
      </c>
      <c r="P796" s="11">
        <v>-295.3</v>
      </c>
      <c r="Q796" s="11">
        <v>-573.66</v>
      </c>
      <c r="R796" s="1">
        <v>-852.02</v>
      </c>
      <c r="S796">
        <v>-1130.3800000000001</v>
      </c>
      <c r="T796" s="4"/>
    </row>
    <row r="797" spans="1:20">
      <c r="A797" t="s">
        <v>7367</v>
      </c>
      <c r="B797" t="s">
        <v>7368</v>
      </c>
      <c r="C797" t="s">
        <v>13997</v>
      </c>
      <c r="D797" t="s">
        <v>13998</v>
      </c>
      <c r="E797" t="s">
        <v>14072</v>
      </c>
      <c r="F797" t="s">
        <v>14106</v>
      </c>
      <c r="G797" t="s">
        <v>14112</v>
      </c>
      <c r="H797" s="11">
        <v>899</v>
      </c>
      <c r="I797" s="1">
        <v>0.53</v>
      </c>
      <c r="J797" s="1" t="str">
        <f t="shared" si="51"/>
        <v>Yes</v>
      </c>
      <c r="K797" s="1" t="str">
        <f t="shared" si="49"/>
        <v>200-500</v>
      </c>
      <c r="L797" s="1" t="str">
        <f t="shared" si="50"/>
        <v>51-60%</v>
      </c>
      <c r="M797">
        <v>4.5</v>
      </c>
      <c r="N797" s="4">
        <v>4219</v>
      </c>
      <c r="O797" s="12">
        <f t="shared" si="48"/>
        <v>3792881</v>
      </c>
      <c r="P797" s="11">
        <v>-207.73500000000001</v>
      </c>
      <c r="Q797" s="11">
        <v>-423.73200000000003</v>
      </c>
      <c r="R797" s="1">
        <v>-639.72900000000004</v>
      </c>
      <c r="S797">
        <v>-855.726</v>
      </c>
      <c r="T797" s="4"/>
    </row>
    <row r="798" spans="1:20">
      <c r="A798" t="s">
        <v>7377</v>
      </c>
      <c r="B798" t="s">
        <v>7378</v>
      </c>
      <c r="C798" t="s">
        <v>14005</v>
      </c>
      <c r="D798" t="s">
        <v>14043</v>
      </c>
      <c r="E798" t="s">
        <v>14044</v>
      </c>
      <c r="F798" t="s">
        <v>14065</v>
      </c>
      <c r="H798" s="11">
        <v>3999</v>
      </c>
      <c r="I798" s="1">
        <v>0.63</v>
      </c>
      <c r="J798" s="1" t="str">
        <f t="shared" si="51"/>
        <v>Yes</v>
      </c>
      <c r="K798" s="1" t="str">
        <f t="shared" si="49"/>
        <v>&gt;500</v>
      </c>
      <c r="L798" s="1" t="str">
        <f t="shared" si="50"/>
        <v>61-70%</v>
      </c>
      <c r="M798">
        <v>4.2</v>
      </c>
      <c r="N798" s="4">
        <v>42775</v>
      </c>
      <c r="O798" s="12">
        <f t="shared" si="48"/>
        <v>171057225</v>
      </c>
      <c r="P798" s="11">
        <v>6499</v>
      </c>
      <c r="Q798" s="11">
        <v>8999</v>
      </c>
      <c r="R798" s="1">
        <v>7.77</v>
      </c>
      <c r="S798">
        <v>11.34</v>
      </c>
      <c r="T798" s="4"/>
    </row>
    <row r="799" spans="1:20">
      <c r="A799" t="s">
        <v>7386</v>
      </c>
      <c r="B799" t="s">
        <v>7387</v>
      </c>
      <c r="C799" t="s">
        <v>13997</v>
      </c>
      <c r="D799" t="s">
        <v>13998</v>
      </c>
      <c r="E799" t="s">
        <v>14132</v>
      </c>
      <c r="F799" t="s">
        <v>14164</v>
      </c>
      <c r="G799" t="s">
        <v>14146</v>
      </c>
      <c r="H799" s="11">
        <v>2499</v>
      </c>
      <c r="I799" s="1">
        <v>0.78</v>
      </c>
      <c r="J799" s="1" t="str">
        <f t="shared" si="51"/>
        <v>Yes</v>
      </c>
      <c r="K799" s="1" t="str">
        <f t="shared" si="49"/>
        <v>&gt;500</v>
      </c>
      <c r="L799" s="1" t="str">
        <f t="shared" si="50"/>
        <v>71-80%</v>
      </c>
      <c r="M799">
        <v>4.3</v>
      </c>
      <c r="N799" s="4">
        <v>5556</v>
      </c>
      <c r="O799" s="12">
        <f t="shared" si="48"/>
        <v>13884444</v>
      </c>
      <c r="P799" s="11">
        <v>4449</v>
      </c>
      <c r="Q799" s="11">
        <v>6399</v>
      </c>
      <c r="R799" s="1">
        <v>7.82</v>
      </c>
      <c r="S799">
        <v>11.34</v>
      </c>
      <c r="T799" s="4"/>
    </row>
    <row r="800" spans="1:20">
      <c r="A800" t="s">
        <v>7397</v>
      </c>
      <c r="B800" t="s">
        <v>7398</v>
      </c>
      <c r="C800" t="s">
        <v>13997</v>
      </c>
      <c r="D800" t="s">
        <v>13998</v>
      </c>
      <c r="E800" t="s">
        <v>14072</v>
      </c>
      <c r="F800" t="s">
        <v>14073</v>
      </c>
      <c r="H800" s="11">
        <v>1645</v>
      </c>
      <c r="I800" s="1">
        <v>0.21</v>
      </c>
      <c r="J800" s="1" t="str">
        <f t="shared" si="51"/>
        <v>No</v>
      </c>
      <c r="K800" s="1" t="str">
        <f t="shared" si="49"/>
        <v>&gt;500</v>
      </c>
      <c r="L800" s="1" t="str">
        <f t="shared" si="50"/>
        <v>21-30%</v>
      </c>
      <c r="M800">
        <v>4.5999999999999996</v>
      </c>
      <c r="N800" s="4">
        <v>12375</v>
      </c>
      <c r="O800" s="12">
        <f t="shared" si="48"/>
        <v>20356875</v>
      </c>
      <c r="P800" s="11">
        <v>1995</v>
      </c>
      <c r="Q800" s="11">
        <v>2345</v>
      </c>
      <c r="R800" s="1">
        <v>8.99</v>
      </c>
      <c r="S800">
        <v>13.38</v>
      </c>
      <c r="T800" s="4"/>
    </row>
    <row r="801" spans="1:20">
      <c r="A801" t="s">
        <v>7407</v>
      </c>
      <c r="B801" t="s">
        <v>7408</v>
      </c>
      <c r="C801" t="s">
        <v>14088</v>
      </c>
      <c r="D801" t="s">
        <v>14089</v>
      </c>
      <c r="E801" t="s">
        <v>14110</v>
      </c>
      <c r="F801" t="s">
        <v>14111</v>
      </c>
      <c r="H801" s="11">
        <v>310</v>
      </c>
      <c r="I801" s="1">
        <v>0</v>
      </c>
      <c r="J801" s="1" t="str">
        <f t="shared" si="51"/>
        <v>No</v>
      </c>
      <c r="K801" s="1" t="str">
        <f t="shared" si="49"/>
        <v>200-500</v>
      </c>
      <c r="L801" s="1" t="str">
        <f t="shared" si="50"/>
        <v>0-10%</v>
      </c>
      <c r="M801">
        <v>4.5</v>
      </c>
      <c r="N801" s="4">
        <v>5882</v>
      </c>
      <c r="O801" s="12">
        <f t="shared" si="48"/>
        <v>1823420</v>
      </c>
      <c r="P801" s="11">
        <v>-150.5</v>
      </c>
      <c r="Q801" s="11">
        <v>-273.14999999999998</v>
      </c>
      <c r="R801" s="1">
        <v>-395.8</v>
      </c>
      <c r="S801">
        <v>-518.45000000000005</v>
      </c>
      <c r="T801" s="4"/>
    </row>
    <row r="802" spans="1:20">
      <c r="A802" t="s">
        <v>7419</v>
      </c>
      <c r="B802" t="s">
        <v>7420</v>
      </c>
      <c r="C802" t="s">
        <v>13997</v>
      </c>
      <c r="D802" t="s">
        <v>13998</v>
      </c>
      <c r="E802" t="s">
        <v>14072</v>
      </c>
      <c r="F802" t="s">
        <v>14092</v>
      </c>
      <c r="H802" s="11">
        <v>1499</v>
      </c>
      <c r="I802" s="1">
        <v>0.23</v>
      </c>
      <c r="J802" s="1" t="str">
        <f t="shared" si="51"/>
        <v>No</v>
      </c>
      <c r="K802" s="1" t="str">
        <f t="shared" si="49"/>
        <v>&gt;500</v>
      </c>
      <c r="L802" s="1" t="str">
        <f t="shared" si="50"/>
        <v>21-30%</v>
      </c>
      <c r="M802">
        <v>4.0999999999999996</v>
      </c>
      <c r="N802" s="4">
        <v>10443</v>
      </c>
      <c r="O802" s="12">
        <f t="shared" si="48"/>
        <v>15654057</v>
      </c>
      <c r="P802" s="11">
        <v>1849</v>
      </c>
      <c r="Q802" s="11">
        <v>2199</v>
      </c>
      <c r="R802" s="1">
        <v>7.97</v>
      </c>
      <c r="S802">
        <v>11.84</v>
      </c>
      <c r="T802" s="4"/>
    </row>
    <row r="803" spans="1:20">
      <c r="A803" t="s">
        <v>7429</v>
      </c>
      <c r="B803" t="s">
        <v>7430</v>
      </c>
      <c r="C803" t="s">
        <v>13997</v>
      </c>
      <c r="D803" t="s">
        <v>13998</v>
      </c>
      <c r="E803" t="s">
        <v>14066</v>
      </c>
      <c r="F803" t="s">
        <v>14075</v>
      </c>
      <c r="H803" s="11">
        <v>1299</v>
      </c>
      <c r="I803" s="1">
        <v>0.62</v>
      </c>
      <c r="J803" s="1" t="str">
        <f t="shared" si="51"/>
        <v>Yes</v>
      </c>
      <c r="K803" s="1" t="str">
        <f t="shared" si="49"/>
        <v>&gt;500</v>
      </c>
      <c r="L803" s="1" t="str">
        <f t="shared" si="50"/>
        <v>61-70%</v>
      </c>
      <c r="M803">
        <v>4.5</v>
      </c>
      <c r="N803" s="4">
        <v>434</v>
      </c>
      <c r="O803" s="12">
        <f t="shared" si="48"/>
        <v>563766</v>
      </c>
      <c r="P803" s="11">
        <v>2099</v>
      </c>
      <c r="Q803" s="11">
        <v>2899</v>
      </c>
      <c r="R803" s="1">
        <v>8.3800000000000008</v>
      </c>
      <c r="S803">
        <v>12.26</v>
      </c>
      <c r="T803" s="4"/>
    </row>
    <row r="804" spans="1:20">
      <c r="A804" t="s">
        <v>7439</v>
      </c>
      <c r="B804" t="s">
        <v>7440</v>
      </c>
      <c r="C804" t="s">
        <v>14005</v>
      </c>
      <c r="D804" t="s">
        <v>14043</v>
      </c>
      <c r="E804" t="s">
        <v>14044</v>
      </c>
      <c r="F804" t="s">
        <v>14045</v>
      </c>
      <c r="H804" s="11">
        <v>4199</v>
      </c>
      <c r="I804" s="1">
        <v>0.76</v>
      </c>
      <c r="J804" s="1" t="str">
        <f t="shared" si="51"/>
        <v>Yes</v>
      </c>
      <c r="K804" s="1" t="str">
        <f t="shared" si="49"/>
        <v>&gt;500</v>
      </c>
      <c r="L804" s="1" t="str">
        <f t="shared" si="50"/>
        <v>71-80%</v>
      </c>
      <c r="M804">
        <v>3.5</v>
      </c>
      <c r="N804" s="4">
        <v>1913</v>
      </c>
      <c r="O804" s="12">
        <f t="shared" si="48"/>
        <v>8032687</v>
      </c>
      <c r="P804" s="11">
        <v>7399</v>
      </c>
      <c r="Q804" s="11">
        <v>10599</v>
      </c>
      <c r="R804" s="1">
        <v>6.24</v>
      </c>
      <c r="S804">
        <v>8.98</v>
      </c>
      <c r="T804" s="4"/>
    </row>
    <row r="805" spans="1:20">
      <c r="A805" t="s">
        <v>7449</v>
      </c>
      <c r="B805" t="s">
        <v>7450</v>
      </c>
      <c r="C805" t="s">
        <v>13997</v>
      </c>
      <c r="D805" t="s">
        <v>14143</v>
      </c>
      <c r="E805" t="s">
        <v>14157</v>
      </c>
      <c r="H805" s="11">
        <v>4000</v>
      </c>
      <c r="I805" s="1">
        <v>0.56999999999999995</v>
      </c>
      <c r="J805" s="1" t="str">
        <f t="shared" si="51"/>
        <v>Yes</v>
      </c>
      <c r="K805" s="1" t="str">
        <f t="shared" si="49"/>
        <v>&gt;500</v>
      </c>
      <c r="L805" s="1" t="str">
        <f t="shared" si="50"/>
        <v>51-60%</v>
      </c>
      <c r="M805">
        <v>4.4000000000000004</v>
      </c>
      <c r="N805" s="4">
        <v>3029</v>
      </c>
      <c r="O805" s="12">
        <f t="shared" si="48"/>
        <v>12116000</v>
      </c>
      <c r="P805" s="11">
        <v>6291</v>
      </c>
      <c r="Q805" s="11">
        <v>8582</v>
      </c>
      <c r="R805" s="1">
        <v>8.23</v>
      </c>
      <c r="S805">
        <v>12.06</v>
      </c>
      <c r="T805" s="4"/>
    </row>
    <row r="806" spans="1:20">
      <c r="A806" t="s">
        <v>7459</v>
      </c>
      <c r="B806" t="s">
        <v>7460</v>
      </c>
      <c r="C806" t="s">
        <v>14083</v>
      </c>
      <c r="D806" t="s">
        <v>14084</v>
      </c>
      <c r="E806" t="s">
        <v>14085</v>
      </c>
      <c r="F806" t="s">
        <v>14086</v>
      </c>
      <c r="G806" t="s">
        <v>14087</v>
      </c>
      <c r="H806" s="11">
        <v>250</v>
      </c>
      <c r="I806" s="1">
        <v>0</v>
      </c>
      <c r="J806" s="1" t="str">
        <f t="shared" si="51"/>
        <v>No</v>
      </c>
      <c r="K806" s="1" t="str">
        <f t="shared" si="49"/>
        <v>200-500</v>
      </c>
      <c r="L806" s="1" t="str">
        <f t="shared" si="50"/>
        <v>0-10%</v>
      </c>
      <c r="M806">
        <v>4.2</v>
      </c>
      <c r="N806" s="4">
        <v>2628</v>
      </c>
      <c r="O806" s="12">
        <f t="shared" si="48"/>
        <v>657000</v>
      </c>
      <c r="P806" s="11">
        <v>-120.8</v>
      </c>
      <c r="Q806" s="11">
        <v>-219.54</v>
      </c>
      <c r="R806" s="1">
        <v>-318.27999999999997</v>
      </c>
      <c r="S806">
        <v>-417.02</v>
      </c>
      <c r="T806" s="4"/>
    </row>
    <row r="807" spans="1:20">
      <c r="A807" t="s">
        <v>7470</v>
      </c>
      <c r="B807" t="s">
        <v>7471</v>
      </c>
      <c r="C807" t="s">
        <v>14088</v>
      </c>
      <c r="D807" t="s">
        <v>14089</v>
      </c>
      <c r="E807" t="s">
        <v>14165</v>
      </c>
      <c r="F807" t="s">
        <v>14166</v>
      </c>
      <c r="G807" t="s">
        <v>14170</v>
      </c>
      <c r="H807" s="11">
        <v>100</v>
      </c>
      <c r="I807" s="1">
        <v>0.1</v>
      </c>
      <c r="J807" s="1" t="str">
        <f t="shared" si="51"/>
        <v>No</v>
      </c>
      <c r="K807" s="1" t="str">
        <f t="shared" si="49"/>
        <v>200-500</v>
      </c>
      <c r="L807" s="1" t="str">
        <f t="shared" si="50"/>
        <v>0-10%</v>
      </c>
      <c r="M807">
        <v>4.4000000000000004</v>
      </c>
      <c r="N807" s="4">
        <v>10718</v>
      </c>
      <c r="O807" s="12">
        <f t="shared" si="48"/>
        <v>1071800</v>
      </c>
      <c r="P807" s="11">
        <v>-40.549999999999997</v>
      </c>
      <c r="Q807" s="11">
        <v>-76.22</v>
      </c>
      <c r="R807" s="1">
        <v>-111.89</v>
      </c>
      <c r="S807">
        <v>-147.56</v>
      </c>
      <c r="T807" s="4"/>
    </row>
    <row r="808" spans="1:20">
      <c r="A808" t="s">
        <v>7481</v>
      </c>
      <c r="B808" t="s">
        <v>7482</v>
      </c>
      <c r="C808" t="s">
        <v>14005</v>
      </c>
      <c r="D808" t="s">
        <v>14034</v>
      </c>
      <c r="E808" t="s">
        <v>14035</v>
      </c>
      <c r="F808" t="s">
        <v>14060</v>
      </c>
      <c r="H808" s="11">
        <v>5999</v>
      </c>
      <c r="I808" s="1">
        <v>0.66</v>
      </c>
      <c r="J808" s="1" t="str">
        <f t="shared" si="51"/>
        <v>Yes</v>
      </c>
      <c r="K808" s="1" t="str">
        <f t="shared" si="49"/>
        <v>&gt;500</v>
      </c>
      <c r="L808" s="1" t="str">
        <f t="shared" si="50"/>
        <v>61-70%</v>
      </c>
      <c r="M808">
        <v>4.2</v>
      </c>
      <c r="N808" s="4">
        <v>6233</v>
      </c>
      <c r="O808" s="12">
        <f t="shared" si="48"/>
        <v>37391767</v>
      </c>
      <c r="P808" s="11">
        <v>9973</v>
      </c>
      <c r="Q808" s="11">
        <v>13947</v>
      </c>
      <c r="R808" s="1">
        <v>7.74</v>
      </c>
      <c r="S808">
        <v>11.28</v>
      </c>
      <c r="T808" s="4"/>
    </row>
    <row r="809" spans="1:20">
      <c r="A809" t="s">
        <v>7491</v>
      </c>
      <c r="B809" t="s">
        <v>7492</v>
      </c>
      <c r="C809" t="s">
        <v>13997</v>
      </c>
      <c r="D809" t="s">
        <v>13998</v>
      </c>
      <c r="E809" t="s">
        <v>14108</v>
      </c>
      <c r="F809" t="s">
        <v>14109</v>
      </c>
      <c r="H809" s="11">
        <v>1995</v>
      </c>
      <c r="I809" s="1">
        <v>0.25</v>
      </c>
      <c r="J809" s="1" t="str">
        <f t="shared" si="51"/>
        <v>No</v>
      </c>
      <c r="K809" s="1" t="str">
        <f t="shared" si="49"/>
        <v>&gt;500</v>
      </c>
      <c r="L809" s="1" t="str">
        <f t="shared" si="50"/>
        <v>21-30%</v>
      </c>
      <c r="M809">
        <v>4.5</v>
      </c>
      <c r="N809" s="4">
        <v>10541</v>
      </c>
      <c r="O809" s="12">
        <f t="shared" si="48"/>
        <v>21029295</v>
      </c>
      <c r="P809" s="11">
        <v>2495</v>
      </c>
      <c r="Q809" s="11">
        <v>2995</v>
      </c>
      <c r="R809" s="1">
        <v>8.75</v>
      </c>
      <c r="S809">
        <v>13</v>
      </c>
      <c r="T809" s="4"/>
    </row>
    <row r="810" spans="1:20">
      <c r="A810" t="s">
        <v>7503</v>
      </c>
      <c r="B810" t="s">
        <v>7504</v>
      </c>
      <c r="C810" t="s">
        <v>14005</v>
      </c>
      <c r="D810" t="s">
        <v>14016</v>
      </c>
      <c r="E810" t="s">
        <v>14029</v>
      </c>
      <c r="F810" t="s">
        <v>14118</v>
      </c>
      <c r="H810" s="11">
        <v>1199</v>
      </c>
      <c r="I810" s="1">
        <v>0.25</v>
      </c>
      <c r="J810" s="1" t="str">
        <f t="shared" si="51"/>
        <v>No</v>
      </c>
      <c r="K810" s="1" t="str">
        <f t="shared" si="49"/>
        <v>&gt;500</v>
      </c>
      <c r="L810" s="1" t="str">
        <f t="shared" si="50"/>
        <v>21-30%</v>
      </c>
      <c r="M810">
        <v>3.8</v>
      </c>
      <c r="N810" s="4">
        <v>10751</v>
      </c>
      <c r="O810" s="12">
        <f t="shared" si="48"/>
        <v>12890449</v>
      </c>
      <c r="P810" s="11">
        <v>1499</v>
      </c>
      <c r="Q810" s="11">
        <v>1799</v>
      </c>
      <c r="R810" s="1">
        <v>7.35</v>
      </c>
      <c r="S810">
        <v>10.9</v>
      </c>
      <c r="T810" s="4"/>
    </row>
    <row r="811" spans="1:20">
      <c r="A811" t="s">
        <v>7513</v>
      </c>
      <c r="B811" t="s">
        <v>7514</v>
      </c>
      <c r="C811" t="s">
        <v>13997</v>
      </c>
      <c r="D811" t="s">
        <v>13998</v>
      </c>
      <c r="E811" t="s">
        <v>13999</v>
      </c>
      <c r="F811" t="s">
        <v>14000</v>
      </c>
      <c r="G811" t="s">
        <v>14171</v>
      </c>
      <c r="H811" s="11">
        <v>999</v>
      </c>
      <c r="I811" s="1">
        <v>0.65</v>
      </c>
      <c r="J811" s="1" t="str">
        <f t="shared" si="51"/>
        <v>Yes</v>
      </c>
      <c r="K811" s="1" t="str">
        <f t="shared" si="49"/>
        <v>200-500</v>
      </c>
      <c r="L811" s="1" t="str">
        <f t="shared" si="50"/>
        <v>61-70%</v>
      </c>
      <c r="M811">
        <v>3.9</v>
      </c>
      <c r="N811" s="4">
        <v>817</v>
      </c>
      <c r="O811" s="12">
        <f t="shared" si="48"/>
        <v>816183</v>
      </c>
      <c r="P811" s="11">
        <v>-170.275000000001</v>
      </c>
      <c r="Q811" s="11">
        <v>-373.64</v>
      </c>
      <c r="R811" s="1">
        <v>-577.005</v>
      </c>
      <c r="S811">
        <v>-780.37</v>
      </c>
      <c r="T811" s="4"/>
    </row>
    <row r="812" spans="1:20">
      <c r="A812" t="s">
        <v>7524</v>
      </c>
      <c r="B812" t="s">
        <v>7525</v>
      </c>
      <c r="C812" t="s">
        <v>14005</v>
      </c>
      <c r="D812" t="s">
        <v>14034</v>
      </c>
      <c r="E812" t="s">
        <v>14035</v>
      </c>
      <c r="F812" t="s">
        <v>14036</v>
      </c>
      <c r="G812" t="s">
        <v>14037</v>
      </c>
      <c r="H812" s="11">
        <v>2499</v>
      </c>
      <c r="I812" s="1">
        <v>0.64</v>
      </c>
      <c r="J812" s="1" t="str">
        <f t="shared" si="51"/>
        <v>Yes</v>
      </c>
      <c r="K812" s="1" t="str">
        <f t="shared" si="49"/>
        <v>&gt;500</v>
      </c>
      <c r="L812" s="1" t="str">
        <f t="shared" si="50"/>
        <v>61-70%</v>
      </c>
      <c r="M812">
        <v>4</v>
      </c>
      <c r="N812" s="4">
        <v>36384</v>
      </c>
      <c r="O812" s="12">
        <f t="shared" si="48"/>
        <v>90923616</v>
      </c>
      <c r="P812" s="11">
        <v>4098</v>
      </c>
      <c r="Q812" s="11">
        <v>5697</v>
      </c>
      <c r="R812" s="1">
        <v>7.36</v>
      </c>
      <c r="S812">
        <v>10.72</v>
      </c>
      <c r="T812" s="4"/>
    </row>
    <row r="813" spans="1:20">
      <c r="A813" t="s">
        <v>7529</v>
      </c>
      <c r="B813" t="s">
        <v>7530</v>
      </c>
      <c r="C813" t="s">
        <v>14005</v>
      </c>
      <c r="D813" t="s">
        <v>14094</v>
      </c>
      <c r="E813" t="s">
        <v>14130</v>
      </c>
      <c r="F813" t="s">
        <v>14131</v>
      </c>
      <c r="H813" s="11">
        <v>3990</v>
      </c>
      <c r="I813" s="1">
        <v>0.38</v>
      </c>
      <c r="J813" s="1" t="str">
        <f t="shared" si="51"/>
        <v>No</v>
      </c>
      <c r="K813" s="1" t="str">
        <f t="shared" si="49"/>
        <v>&gt;500</v>
      </c>
      <c r="L813" s="1" t="str">
        <f t="shared" si="50"/>
        <v>31-40%</v>
      </c>
      <c r="M813">
        <v>4.0999999999999996</v>
      </c>
      <c r="N813" s="4">
        <v>3606</v>
      </c>
      <c r="O813" s="12">
        <f t="shared" si="48"/>
        <v>14387940</v>
      </c>
      <c r="P813" s="11">
        <v>5490</v>
      </c>
      <c r="Q813" s="11">
        <v>6990</v>
      </c>
      <c r="R813" s="1">
        <v>7.82</v>
      </c>
      <c r="S813">
        <v>11.54</v>
      </c>
      <c r="T813" s="4"/>
    </row>
    <row r="814" spans="1:20">
      <c r="A814" t="s">
        <v>7539</v>
      </c>
      <c r="B814" t="s">
        <v>7540</v>
      </c>
      <c r="C814" t="s">
        <v>14005</v>
      </c>
      <c r="D814" t="s">
        <v>14081</v>
      </c>
      <c r="H814" s="11">
        <v>200</v>
      </c>
      <c r="I814" s="1">
        <v>0.42</v>
      </c>
      <c r="J814" s="1" t="str">
        <f t="shared" si="51"/>
        <v>No</v>
      </c>
      <c r="K814" s="1" t="str">
        <f t="shared" si="49"/>
        <v>200-500</v>
      </c>
      <c r="L814" s="1" t="str">
        <f t="shared" si="50"/>
        <v>41-50%</v>
      </c>
      <c r="M814">
        <v>4.4000000000000004</v>
      </c>
      <c r="N814" s="4">
        <v>357</v>
      </c>
      <c r="O814" s="12">
        <f t="shared" si="48"/>
        <v>71400</v>
      </c>
      <c r="P814" s="11">
        <v>-53.39</v>
      </c>
      <c r="Q814" s="11">
        <v>-106.828</v>
      </c>
      <c r="R814" s="1">
        <v>-160.26599999999999</v>
      </c>
      <c r="S814">
        <v>-213.70400000000001</v>
      </c>
      <c r="T814" s="4"/>
    </row>
    <row r="815" spans="1:20">
      <c r="A815" t="s">
        <v>7549</v>
      </c>
      <c r="B815" t="s">
        <v>7550</v>
      </c>
      <c r="C815" t="s">
        <v>14088</v>
      </c>
      <c r="D815" t="s">
        <v>14089</v>
      </c>
      <c r="E815" t="s">
        <v>14110</v>
      </c>
      <c r="F815" t="s">
        <v>14111</v>
      </c>
      <c r="H815" s="11">
        <v>230</v>
      </c>
      <c r="I815" s="1">
        <v>0.13</v>
      </c>
      <c r="J815" s="1" t="str">
        <f t="shared" si="51"/>
        <v>No</v>
      </c>
      <c r="K815" s="1" t="str">
        <f t="shared" si="49"/>
        <v>200-500</v>
      </c>
      <c r="L815" s="1" t="str">
        <f t="shared" si="50"/>
        <v>11-20%</v>
      </c>
      <c r="M815">
        <v>4.4000000000000004</v>
      </c>
      <c r="N815" s="4">
        <v>10170</v>
      </c>
      <c r="O815" s="12">
        <f t="shared" si="48"/>
        <v>2339100</v>
      </c>
      <c r="P815" s="11">
        <v>-95.534999999999997</v>
      </c>
      <c r="Q815" s="11">
        <v>-177.202</v>
      </c>
      <c r="R815" s="1">
        <v>-258.86900000000003</v>
      </c>
      <c r="S815">
        <v>-340.536</v>
      </c>
      <c r="T815" s="4"/>
    </row>
    <row r="816" spans="1:20">
      <c r="A816" t="s">
        <v>7559</v>
      </c>
      <c r="B816" t="s">
        <v>7560</v>
      </c>
      <c r="C816" t="s">
        <v>13997</v>
      </c>
      <c r="D816" t="s">
        <v>13998</v>
      </c>
      <c r="E816" t="s">
        <v>14066</v>
      </c>
      <c r="F816" t="s">
        <v>14160</v>
      </c>
      <c r="H816" s="11">
        <v>2796</v>
      </c>
      <c r="I816" s="1">
        <v>0.55000000000000004</v>
      </c>
      <c r="J816" s="1" t="str">
        <f t="shared" si="51"/>
        <v>Yes</v>
      </c>
      <c r="K816" s="1" t="str">
        <f t="shared" si="49"/>
        <v>&gt;500</v>
      </c>
      <c r="L816" s="1" t="str">
        <f t="shared" si="50"/>
        <v>51-60%</v>
      </c>
      <c r="M816">
        <v>4.4000000000000004</v>
      </c>
      <c r="N816" s="4">
        <v>4598</v>
      </c>
      <c r="O816" s="12">
        <f t="shared" si="48"/>
        <v>12856008</v>
      </c>
      <c r="P816" s="11">
        <v>4343</v>
      </c>
      <c r="Q816" s="11">
        <v>5890</v>
      </c>
      <c r="R816" s="1">
        <v>8.25</v>
      </c>
      <c r="S816">
        <v>12.1</v>
      </c>
      <c r="T816" s="4"/>
    </row>
    <row r="817" spans="1:20">
      <c r="A817" t="s">
        <v>7569</v>
      </c>
      <c r="B817" t="s">
        <v>7570</v>
      </c>
      <c r="C817" t="s">
        <v>13997</v>
      </c>
      <c r="D817" t="s">
        <v>13998</v>
      </c>
      <c r="E817" t="s">
        <v>14136</v>
      </c>
      <c r="F817" t="s">
        <v>14172</v>
      </c>
      <c r="H817" s="11">
        <v>999</v>
      </c>
      <c r="I817" s="1">
        <v>0.35</v>
      </c>
      <c r="J817" s="1" t="str">
        <f t="shared" si="51"/>
        <v>No</v>
      </c>
      <c r="K817" s="1" t="str">
        <f t="shared" si="49"/>
        <v>200-500</v>
      </c>
      <c r="L817" s="1" t="str">
        <f t="shared" si="50"/>
        <v>31-40%</v>
      </c>
      <c r="M817">
        <v>3.5</v>
      </c>
      <c r="N817" s="4">
        <v>7222</v>
      </c>
      <c r="O817" s="12">
        <f t="shared" si="48"/>
        <v>7214778</v>
      </c>
      <c r="P817" s="11">
        <v>-320.82499999999999</v>
      </c>
      <c r="Q817" s="11">
        <v>-614.34</v>
      </c>
      <c r="R817" s="1">
        <v>-907.85500000000002</v>
      </c>
      <c r="S817">
        <v>-1201.3699999999999</v>
      </c>
      <c r="T817" s="4"/>
    </row>
    <row r="818" spans="1:20">
      <c r="A818" t="s">
        <v>7580</v>
      </c>
      <c r="B818" t="s">
        <v>7581</v>
      </c>
      <c r="C818" t="s">
        <v>13997</v>
      </c>
      <c r="D818" t="s">
        <v>13998</v>
      </c>
      <c r="E818" t="s">
        <v>14108</v>
      </c>
      <c r="F818" t="s">
        <v>14173</v>
      </c>
      <c r="H818" s="11">
        <v>3499</v>
      </c>
      <c r="I818" s="1">
        <v>0.24</v>
      </c>
      <c r="J818" s="1" t="str">
        <f t="shared" si="51"/>
        <v>No</v>
      </c>
      <c r="K818" s="1" t="str">
        <f t="shared" si="49"/>
        <v>&gt;500</v>
      </c>
      <c r="L818" s="1" t="str">
        <f t="shared" si="50"/>
        <v>21-30%</v>
      </c>
      <c r="M818">
        <v>4.5</v>
      </c>
      <c r="N818" s="4">
        <v>1271</v>
      </c>
      <c r="O818" s="12">
        <f t="shared" si="48"/>
        <v>4447229</v>
      </c>
      <c r="P818" s="11">
        <v>4349</v>
      </c>
      <c r="Q818" s="11">
        <v>5199</v>
      </c>
      <c r="R818" s="1">
        <v>8.76</v>
      </c>
      <c r="S818">
        <v>13.02</v>
      </c>
      <c r="T818" s="4"/>
    </row>
    <row r="819" spans="1:20">
      <c r="A819" t="s">
        <v>7593</v>
      </c>
      <c r="B819" t="s">
        <v>7594</v>
      </c>
      <c r="C819" t="s">
        <v>13997</v>
      </c>
      <c r="D819" t="s">
        <v>14103</v>
      </c>
      <c r="E819" t="s">
        <v>14104</v>
      </c>
      <c r="F819" t="s">
        <v>14105</v>
      </c>
      <c r="H819" s="11">
        <v>723</v>
      </c>
      <c r="I819" s="1">
        <v>0.18</v>
      </c>
      <c r="J819" s="1" t="str">
        <f t="shared" si="51"/>
        <v>No</v>
      </c>
      <c r="K819" s="1" t="str">
        <f t="shared" si="49"/>
        <v>200-500</v>
      </c>
      <c r="L819" s="1" t="str">
        <f t="shared" si="50"/>
        <v>11-20%</v>
      </c>
      <c r="M819">
        <v>4.4000000000000004</v>
      </c>
      <c r="N819" s="4">
        <v>3219</v>
      </c>
      <c r="O819" s="12">
        <f t="shared" si="48"/>
        <v>2327337</v>
      </c>
      <c r="P819" s="11">
        <v>-293.51</v>
      </c>
      <c r="Q819" s="11">
        <v>-543.27200000000005</v>
      </c>
      <c r="R819" s="1">
        <v>-793.03399999999999</v>
      </c>
      <c r="S819">
        <v>-1042.796</v>
      </c>
      <c r="T819" s="4"/>
    </row>
    <row r="820" spans="1:20">
      <c r="A820" t="s">
        <v>7603</v>
      </c>
      <c r="B820" t="s">
        <v>7604</v>
      </c>
      <c r="C820" t="s">
        <v>14005</v>
      </c>
      <c r="D820" t="s">
        <v>14032</v>
      </c>
      <c r="E820" t="s">
        <v>14033</v>
      </c>
      <c r="H820" s="11">
        <v>5999</v>
      </c>
      <c r="I820" s="1">
        <v>0.57999999999999996</v>
      </c>
      <c r="J820" s="1" t="str">
        <f t="shared" si="51"/>
        <v>Yes</v>
      </c>
      <c r="K820" s="1" t="str">
        <f t="shared" si="49"/>
        <v>&gt;500</v>
      </c>
      <c r="L820" s="1" t="str">
        <f t="shared" si="50"/>
        <v>51-60%</v>
      </c>
      <c r="M820">
        <v>4.0999999999999996</v>
      </c>
      <c r="N820" s="4">
        <v>38879</v>
      </c>
      <c r="O820" s="12">
        <f t="shared" si="48"/>
        <v>233235121</v>
      </c>
      <c r="P820" s="11">
        <v>9499</v>
      </c>
      <c r="Q820" s="11">
        <v>12999</v>
      </c>
      <c r="R820" s="1">
        <v>7.62</v>
      </c>
      <c r="S820">
        <v>11.14</v>
      </c>
      <c r="T820" s="4"/>
    </row>
    <row r="821" spans="1:20">
      <c r="A821" t="s">
        <v>7608</v>
      </c>
      <c r="B821" t="s">
        <v>7609</v>
      </c>
      <c r="C821" t="s">
        <v>14005</v>
      </c>
      <c r="D821" t="s">
        <v>14016</v>
      </c>
      <c r="E821" t="s">
        <v>14029</v>
      </c>
      <c r="F821" t="s">
        <v>14174</v>
      </c>
      <c r="H821" s="11">
        <v>12499</v>
      </c>
      <c r="I821" s="1">
        <v>0.6</v>
      </c>
      <c r="J821" s="1" t="str">
        <f t="shared" si="51"/>
        <v>Yes</v>
      </c>
      <c r="K821" s="1" t="str">
        <f t="shared" si="49"/>
        <v>&gt;500</v>
      </c>
      <c r="L821" s="1" t="str">
        <f t="shared" si="50"/>
        <v>51-60%</v>
      </c>
      <c r="M821">
        <v>4.2</v>
      </c>
      <c r="N821" s="4">
        <v>4541</v>
      </c>
      <c r="O821" s="12">
        <f t="shared" si="48"/>
        <v>56757959</v>
      </c>
      <c r="P821" s="11">
        <v>19999</v>
      </c>
      <c r="Q821" s="11">
        <v>27499</v>
      </c>
      <c r="R821" s="1">
        <v>7.8</v>
      </c>
      <c r="S821">
        <v>11.4</v>
      </c>
      <c r="T821" s="4"/>
    </row>
    <row r="822" spans="1:20">
      <c r="A822" t="s">
        <v>7619</v>
      </c>
      <c r="B822" t="s">
        <v>7620</v>
      </c>
      <c r="C822" t="s">
        <v>14005</v>
      </c>
      <c r="D822" t="s">
        <v>14043</v>
      </c>
      <c r="E822" t="s">
        <v>14044</v>
      </c>
      <c r="F822" t="s">
        <v>14045</v>
      </c>
      <c r="H822" s="11">
        <v>1290</v>
      </c>
      <c r="I822" s="1">
        <v>0.69</v>
      </c>
      <c r="J822" s="1" t="str">
        <f t="shared" si="51"/>
        <v>Yes</v>
      </c>
      <c r="K822" s="1" t="str">
        <f t="shared" si="49"/>
        <v>&gt;500</v>
      </c>
      <c r="L822" s="1" t="str">
        <f t="shared" si="50"/>
        <v>61-70%</v>
      </c>
      <c r="M822">
        <v>4.2</v>
      </c>
      <c r="N822" s="4">
        <v>76042</v>
      </c>
      <c r="O822" s="12">
        <f t="shared" si="48"/>
        <v>98094180</v>
      </c>
      <c r="P822" s="11">
        <v>2181</v>
      </c>
      <c r="Q822" s="11">
        <v>3072</v>
      </c>
      <c r="R822" s="1">
        <v>7.71</v>
      </c>
      <c r="S822">
        <v>11.22</v>
      </c>
      <c r="T822" s="4"/>
    </row>
    <row r="823" spans="1:20">
      <c r="A823" t="s">
        <v>7629</v>
      </c>
      <c r="B823" t="s">
        <v>7630</v>
      </c>
      <c r="C823" t="s">
        <v>14005</v>
      </c>
      <c r="D823" t="s">
        <v>14081</v>
      </c>
      <c r="H823" s="11">
        <v>200</v>
      </c>
      <c r="I823" s="1">
        <v>0.42</v>
      </c>
      <c r="J823" s="1" t="str">
        <f t="shared" si="51"/>
        <v>No</v>
      </c>
      <c r="K823" s="1" t="str">
        <f t="shared" si="49"/>
        <v>200-500</v>
      </c>
      <c r="L823" s="1" t="str">
        <f t="shared" si="50"/>
        <v>41-50%</v>
      </c>
      <c r="M823">
        <v>4.3</v>
      </c>
      <c r="N823" s="4">
        <v>485</v>
      </c>
      <c r="O823" s="12">
        <f t="shared" si="48"/>
        <v>97000</v>
      </c>
      <c r="P823" s="11">
        <v>-53.49</v>
      </c>
      <c r="Q823" s="11">
        <v>-106.958</v>
      </c>
      <c r="R823" s="1">
        <v>-160.42599999999999</v>
      </c>
      <c r="S823">
        <v>-213.89400000000001</v>
      </c>
      <c r="T823" s="4"/>
    </row>
    <row r="824" spans="1:20">
      <c r="A824" t="s">
        <v>7639</v>
      </c>
      <c r="B824" t="s">
        <v>7640</v>
      </c>
      <c r="C824" t="s">
        <v>14005</v>
      </c>
      <c r="D824" t="s">
        <v>14094</v>
      </c>
      <c r="E824" t="s">
        <v>14130</v>
      </c>
      <c r="F824" t="s">
        <v>14131</v>
      </c>
      <c r="H824" s="11">
        <v>5999</v>
      </c>
      <c r="I824" s="1">
        <v>0.25</v>
      </c>
      <c r="J824" s="1" t="str">
        <f t="shared" si="51"/>
        <v>No</v>
      </c>
      <c r="K824" s="1" t="str">
        <f t="shared" si="49"/>
        <v>&gt;500</v>
      </c>
      <c r="L824" s="1" t="str">
        <f t="shared" si="50"/>
        <v>21-30%</v>
      </c>
      <c r="M824">
        <v>4.3</v>
      </c>
      <c r="N824" s="4">
        <v>44696</v>
      </c>
      <c r="O824" s="12">
        <f t="shared" si="48"/>
        <v>268131304</v>
      </c>
      <c r="P824" s="11">
        <v>7499</v>
      </c>
      <c r="Q824" s="11">
        <v>8999</v>
      </c>
      <c r="R824" s="1">
        <v>8.35</v>
      </c>
      <c r="S824">
        <v>12.4</v>
      </c>
      <c r="T824" s="4"/>
    </row>
    <row r="825" spans="1:20">
      <c r="A825" t="s">
        <v>7649</v>
      </c>
      <c r="B825" t="s">
        <v>7650</v>
      </c>
      <c r="C825" t="s">
        <v>13997</v>
      </c>
      <c r="D825" t="s">
        <v>13998</v>
      </c>
      <c r="E825" t="s">
        <v>14135</v>
      </c>
      <c r="H825" s="11">
        <v>499</v>
      </c>
      <c r="I825" s="1">
        <v>0.34</v>
      </c>
      <c r="J825" s="1" t="str">
        <f t="shared" si="51"/>
        <v>No</v>
      </c>
      <c r="K825" s="1" t="str">
        <f t="shared" si="49"/>
        <v>200-500</v>
      </c>
      <c r="L825" s="1" t="str">
        <f t="shared" si="50"/>
        <v>31-40%</v>
      </c>
      <c r="M825">
        <v>3.7</v>
      </c>
      <c r="N825" s="4">
        <v>8566</v>
      </c>
      <c r="O825" s="12">
        <f t="shared" si="48"/>
        <v>4274434</v>
      </c>
      <c r="P825" s="11">
        <v>-161.13</v>
      </c>
      <c r="Q825" s="11">
        <v>-308.88600000000002</v>
      </c>
      <c r="R825" s="1">
        <v>-456.642</v>
      </c>
      <c r="S825">
        <v>-604.39800000000002</v>
      </c>
      <c r="T825" s="4"/>
    </row>
    <row r="826" spans="1:20">
      <c r="A826" t="s">
        <v>7659</v>
      </c>
      <c r="B826" t="s">
        <v>7660</v>
      </c>
      <c r="C826" t="s">
        <v>14005</v>
      </c>
      <c r="D826" t="s">
        <v>14043</v>
      </c>
      <c r="E826" t="s">
        <v>14044</v>
      </c>
      <c r="F826" t="s">
        <v>14117</v>
      </c>
      <c r="H826" s="11">
        <v>2499</v>
      </c>
      <c r="I826" s="1">
        <v>0.74</v>
      </c>
      <c r="J826" s="1" t="str">
        <f t="shared" si="51"/>
        <v>Yes</v>
      </c>
      <c r="K826" s="1" t="str">
        <f t="shared" si="49"/>
        <v>&gt;500</v>
      </c>
      <c r="L826" s="1" t="str">
        <f t="shared" si="50"/>
        <v>71-80%</v>
      </c>
      <c r="M826">
        <v>3.9</v>
      </c>
      <c r="N826" s="4">
        <v>13049</v>
      </c>
      <c r="O826" s="12">
        <f t="shared" si="48"/>
        <v>32609451</v>
      </c>
      <c r="P826" s="11">
        <v>4349</v>
      </c>
      <c r="Q826" s="11">
        <v>6199</v>
      </c>
      <c r="R826" s="1">
        <v>7.06</v>
      </c>
      <c r="S826">
        <v>10.220000000000001</v>
      </c>
      <c r="T826" s="4"/>
    </row>
    <row r="827" spans="1:20">
      <c r="A827" t="s">
        <v>7668</v>
      </c>
      <c r="B827" t="s">
        <v>7669</v>
      </c>
      <c r="C827" t="s">
        <v>13997</v>
      </c>
      <c r="D827" t="s">
        <v>13998</v>
      </c>
      <c r="E827" t="s">
        <v>14132</v>
      </c>
      <c r="F827" t="s">
        <v>14059</v>
      </c>
      <c r="H827" s="11">
        <v>1599</v>
      </c>
      <c r="I827" s="1">
        <v>0.23</v>
      </c>
      <c r="J827" s="1" t="str">
        <f t="shared" si="51"/>
        <v>No</v>
      </c>
      <c r="K827" s="1" t="str">
        <f t="shared" si="49"/>
        <v>&gt;500</v>
      </c>
      <c r="L827" s="1" t="str">
        <f t="shared" si="50"/>
        <v>21-30%</v>
      </c>
      <c r="M827">
        <v>4.5</v>
      </c>
      <c r="N827" s="4">
        <v>16680</v>
      </c>
      <c r="O827" s="12">
        <f t="shared" si="48"/>
        <v>26671320</v>
      </c>
      <c r="P827" s="11">
        <v>1964</v>
      </c>
      <c r="Q827" s="11">
        <v>2329</v>
      </c>
      <c r="R827" s="1">
        <v>8.77</v>
      </c>
      <c r="S827">
        <v>13.04</v>
      </c>
      <c r="T827" s="4"/>
    </row>
    <row r="828" spans="1:20">
      <c r="A828" t="s">
        <v>7680</v>
      </c>
      <c r="B828" t="s">
        <v>7681</v>
      </c>
      <c r="C828" t="s">
        <v>14083</v>
      </c>
      <c r="D828" t="s">
        <v>14084</v>
      </c>
      <c r="E828" t="s">
        <v>14085</v>
      </c>
      <c r="F828" t="s">
        <v>14086</v>
      </c>
      <c r="G828" t="s">
        <v>14087</v>
      </c>
      <c r="H828" s="11">
        <v>320</v>
      </c>
      <c r="I828" s="1">
        <v>0.15</v>
      </c>
      <c r="J828" s="1" t="str">
        <f t="shared" si="51"/>
        <v>No</v>
      </c>
      <c r="K828" s="1" t="str">
        <f t="shared" si="49"/>
        <v>200-500</v>
      </c>
      <c r="L828" s="1" t="str">
        <f t="shared" si="50"/>
        <v>11-20%</v>
      </c>
      <c r="M828">
        <v>4</v>
      </c>
      <c r="N828" s="4">
        <v>3686</v>
      </c>
      <c r="O828" s="12">
        <f t="shared" si="48"/>
        <v>1179520</v>
      </c>
      <c r="P828" s="11">
        <v>-131.92500000000001</v>
      </c>
      <c r="Q828" s="11">
        <v>-244.31</v>
      </c>
      <c r="R828" s="1">
        <v>-356.69499999999999</v>
      </c>
      <c r="S828">
        <v>-469.08</v>
      </c>
      <c r="T828" s="4"/>
    </row>
    <row r="829" spans="1:20">
      <c r="A829" t="s">
        <v>7690</v>
      </c>
      <c r="B829" t="s">
        <v>7691</v>
      </c>
      <c r="C829" t="s">
        <v>14005</v>
      </c>
      <c r="D829" t="s">
        <v>14043</v>
      </c>
      <c r="E829" t="s">
        <v>14175</v>
      </c>
      <c r="H829" s="11">
        <v>999</v>
      </c>
      <c r="I829" s="1">
        <v>0.9</v>
      </c>
      <c r="J829" s="1" t="str">
        <f t="shared" si="51"/>
        <v>Yes</v>
      </c>
      <c r="K829" s="1" t="str">
        <f t="shared" si="49"/>
        <v>200-500</v>
      </c>
      <c r="L829" s="1" t="str">
        <f t="shared" si="50"/>
        <v>81-90%</v>
      </c>
      <c r="M829">
        <v>3.8</v>
      </c>
      <c r="N829" s="4">
        <v>594</v>
      </c>
      <c r="O829" s="12">
        <f t="shared" si="48"/>
        <v>593406</v>
      </c>
      <c r="P829" s="11">
        <v>-45.249999999999801</v>
      </c>
      <c r="Q829" s="11">
        <v>-173.620000000001</v>
      </c>
      <c r="R829" s="1">
        <v>-301.99000000000098</v>
      </c>
      <c r="S829">
        <v>-430.36000000000098</v>
      </c>
      <c r="T829" s="4"/>
    </row>
    <row r="830" spans="1:20">
      <c r="A830" t="s">
        <v>7701</v>
      </c>
      <c r="B830" t="s">
        <v>7702</v>
      </c>
      <c r="C830" t="s">
        <v>13997</v>
      </c>
      <c r="D830" t="s">
        <v>14103</v>
      </c>
      <c r="E830" t="s">
        <v>14169</v>
      </c>
      <c r="F830" t="s">
        <v>14176</v>
      </c>
      <c r="H830" s="11">
        <v>3875</v>
      </c>
      <c r="I830" s="1">
        <v>0.1</v>
      </c>
      <c r="J830" s="1" t="str">
        <f t="shared" si="51"/>
        <v>No</v>
      </c>
      <c r="K830" s="1" t="str">
        <f t="shared" si="49"/>
        <v>&gt;500</v>
      </c>
      <c r="L830" s="1" t="str">
        <f t="shared" si="50"/>
        <v>0-10%</v>
      </c>
      <c r="M830">
        <v>3.4</v>
      </c>
      <c r="N830" s="4">
        <v>12185</v>
      </c>
      <c r="O830" s="12">
        <f t="shared" si="48"/>
        <v>47216875</v>
      </c>
      <c r="P830" s="11">
        <v>4252</v>
      </c>
      <c r="Q830" s="11">
        <v>4629</v>
      </c>
      <c r="R830" s="1">
        <v>6.7</v>
      </c>
      <c r="S830">
        <v>10</v>
      </c>
      <c r="T830" s="4"/>
    </row>
    <row r="831" spans="1:20">
      <c r="A831" t="s">
        <v>7712</v>
      </c>
      <c r="B831" t="s">
        <v>7713</v>
      </c>
      <c r="C831" t="s">
        <v>13997</v>
      </c>
      <c r="D831" t="s">
        <v>14125</v>
      </c>
      <c r="H831" s="11">
        <v>19110</v>
      </c>
      <c r="I831" s="1">
        <v>0.47</v>
      </c>
      <c r="J831" s="1" t="str">
        <f t="shared" si="51"/>
        <v>No</v>
      </c>
      <c r="K831" s="1" t="str">
        <f t="shared" si="49"/>
        <v>&gt;500</v>
      </c>
      <c r="L831" s="1" t="str">
        <f t="shared" si="50"/>
        <v>41-50%</v>
      </c>
      <c r="M831">
        <v>4.3</v>
      </c>
      <c r="N831" s="4">
        <v>2623</v>
      </c>
      <c r="O831" s="12">
        <f t="shared" si="48"/>
        <v>50125530</v>
      </c>
      <c r="P831" s="11">
        <v>28121</v>
      </c>
      <c r="Q831" s="11">
        <v>37132</v>
      </c>
      <c r="R831" s="1">
        <v>8.1300000000000008</v>
      </c>
      <c r="S831">
        <v>11.96</v>
      </c>
      <c r="T831" s="4"/>
    </row>
    <row r="832" spans="1:20">
      <c r="A832" t="s">
        <v>7722</v>
      </c>
      <c r="B832" t="s">
        <v>7723</v>
      </c>
      <c r="C832" t="s">
        <v>13997</v>
      </c>
      <c r="D832" t="s">
        <v>13998</v>
      </c>
      <c r="E832" t="s">
        <v>14066</v>
      </c>
      <c r="F832" t="s">
        <v>14139</v>
      </c>
      <c r="G832" t="s">
        <v>14140</v>
      </c>
      <c r="H832" s="11">
        <v>999</v>
      </c>
      <c r="I832" s="1">
        <v>0.55000000000000004</v>
      </c>
      <c r="J832" s="1" t="str">
        <f t="shared" si="51"/>
        <v>Yes</v>
      </c>
      <c r="K832" s="1" t="str">
        <f t="shared" si="49"/>
        <v>200-500</v>
      </c>
      <c r="L832" s="1" t="str">
        <f t="shared" si="50"/>
        <v>51-60%</v>
      </c>
      <c r="M832">
        <v>4.3</v>
      </c>
      <c r="N832" s="4">
        <v>9701</v>
      </c>
      <c r="O832" s="12">
        <f t="shared" si="48"/>
        <v>9691299</v>
      </c>
      <c r="P832" s="11">
        <v>-219.92500000000001</v>
      </c>
      <c r="Q832" s="11">
        <v>-453.18</v>
      </c>
      <c r="R832" s="1">
        <v>-686.43499999999995</v>
      </c>
      <c r="S832">
        <v>-919.69</v>
      </c>
      <c r="T832" s="4"/>
    </row>
    <row r="833" spans="1:20">
      <c r="A833" t="s">
        <v>7732</v>
      </c>
      <c r="B833" t="s">
        <v>7733</v>
      </c>
      <c r="C833" t="s">
        <v>14177</v>
      </c>
      <c r="D833" t="s">
        <v>14178</v>
      </c>
      <c r="E833" t="s">
        <v>14179</v>
      </c>
      <c r="F833" t="s">
        <v>14180</v>
      </c>
      <c r="H833" s="11">
        <v>150</v>
      </c>
      <c r="I833" s="1">
        <v>0</v>
      </c>
      <c r="J833" s="1" t="str">
        <f t="shared" si="51"/>
        <v>No</v>
      </c>
      <c r="K833" s="1" t="str">
        <f t="shared" si="49"/>
        <v>200-500</v>
      </c>
      <c r="L833" s="1" t="str">
        <f t="shared" si="50"/>
        <v>0-10%</v>
      </c>
      <c r="M833">
        <v>4.3</v>
      </c>
      <c r="N833" s="4">
        <v>15867</v>
      </c>
      <c r="O833" s="12">
        <f t="shared" si="48"/>
        <v>2380050</v>
      </c>
      <c r="P833" s="11">
        <v>-70.7</v>
      </c>
      <c r="Q833" s="11">
        <v>-129.41</v>
      </c>
      <c r="R833" s="1">
        <v>-188.12</v>
      </c>
      <c r="S833">
        <v>-246.83</v>
      </c>
      <c r="T833" s="4"/>
    </row>
    <row r="834" spans="1:20">
      <c r="A834" t="s">
        <v>7744</v>
      </c>
      <c r="B834" t="s">
        <v>7745</v>
      </c>
      <c r="C834" t="s">
        <v>13997</v>
      </c>
      <c r="D834" t="s">
        <v>14002</v>
      </c>
      <c r="E834" t="s">
        <v>14116</v>
      </c>
      <c r="H834" s="11">
        <v>2999</v>
      </c>
      <c r="I834" s="1">
        <v>0.6</v>
      </c>
      <c r="J834" s="1" t="str">
        <f t="shared" si="51"/>
        <v>Yes</v>
      </c>
      <c r="K834" s="1" t="str">
        <f t="shared" si="49"/>
        <v>&gt;500</v>
      </c>
      <c r="L834" s="1" t="str">
        <f t="shared" si="50"/>
        <v>51-60%</v>
      </c>
      <c r="M834">
        <v>4.0999999999999996</v>
      </c>
      <c r="N834" s="4">
        <v>10725</v>
      </c>
      <c r="O834" s="12">
        <f t="shared" ref="O834:O897" si="52">H834*N834</f>
        <v>32164275</v>
      </c>
      <c r="P834" s="11">
        <v>4799</v>
      </c>
      <c r="Q834" s="11">
        <v>6599</v>
      </c>
      <c r="R834" s="1">
        <v>7.6</v>
      </c>
      <c r="S834">
        <v>11.1</v>
      </c>
      <c r="T834" s="4"/>
    </row>
    <row r="835" spans="1:20">
      <c r="A835" t="s">
        <v>7753</v>
      </c>
      <c r="B835" t="s">
        <v>7754</v>
      </c>
      <c r="C835" t="s">
        <v>13997</v>
      </c>
      <c r="D835" t="s">
        <v>13998</v>
      </c>
      <c r="E835" t="s">
        <v>14113</v>
      </c>
      <c r="H835" s="11">
        <v>899</v>
      </c>
      <c r="I835" s="1">
        <v>0.56000000000000005</v>
      </c>
      <c r="J835" s="1" t="str">
        <f t="shared" si="51"/>
        <v>Yes</v>
      </c>
      <c r="K835" s="1" t="str">
        <f t="shared" ref="K835:K898" si="53">IF(P835&lt;=500,"200-500","&gt;500")</f>
        <v>200-500</v>
      </c>
      <c r="L835" s="1" t="str">
        <f t="shared" ref="L835:L898" si="54">IF(I835&lt;=10%, "0-10%",IF(I835&lt;=20%, "11-20%",IF(I835&lt;=30%, "21-30%",IF(I835&lt;=40%,"31-40%",IF(I835&lt;=50%,"41-50%",IF(I835&lt;=60%,"51-60%",IF(I835&lt;=70%,"61-70%",IF(I835&lt;=80%,"71-80%",IF(I835&lt;=90%,"81-90%",IF(I835&lt;=100%,"91-100%"))))))))))</f>
        <v>51-60%</v>
      </c>
      <c r="M835">
        <v>4</v>
      </c>
      <c r="N835" s="4">
        <v>3025</v>
      </c>
      <c r="O835" s="12">
        <f t="shared" si="52"/>
        <v>2719475</v>
      </c>
      <c r="P835" s="11">
        <v>-194.22</v>
      </c>
      <c r="Q835" s="11">
        <v>-401.964</v>
      </c>
      <c r="R835" s="1">
        <v>-609.70799999999997</v>
      </c>
      <c r="S835">
        <v>-817.452</v>
      </c>
      <c r="T835" s="4"/>
    </row>
    <row r="836" spans="1:20">
      <c r="A836" t="s">
        <v>7764</v>
      </c>
      <c r="B836" t="s">
        <v>7765</v>
      </c>
      <c r="C836" t="s">
        <v>13997</v>
      </c>
      <c r="D836" t="s">
        <v>13998</v>
      </c>
      <c r="E836" t="s">
        <v>14108</v>
      </c>
      <c r="F836" t="s">
        <v>14133</v>
      </c>
      <c r="H836" s="11">
        <v>1490</v>
      </c>
      <c r="I836" s="1">
        <v>0.53</v>
      </c>
      <c r="J836" s="1" t="str">
        <f t="shared" ref="J836:J899" si="55">IF( I836&gt;50%, "Yes", "No")</f>
        <v>Yes</v>
      </c>
      <c r="K836" s="1" t="str">
        <f t="shared" si="53"/>
        <v>&gt;500</v>
      </c>
      <c r="L836" s="1" t="str">
        <f t="shared" si="54"/>
        <v>51-60%</v>
      </c>
      <c r="M836">
        <v>4</v>
      </c>
      <c r="N836" s="4">
        <v>5736</v>
      </c>
      <c r="O836" s="12">
        <f t="shared" si="52"/>
        <v>8546640</v>
      </c>
      <c r="P836" s="11">
        <v>2281</v>
      </c>
      <c r="Q836" s="11">
        <v>3072</v>
      </c>
      <c r="R836" s="1">
        <v>7.47</v>
      </c>
      <c r="S836">
        <v>10.94</v>
      </c>
      <c r="T836" s="4"/>
    </row>
    <row r="837" spans="1:20">
      <c r="A837" t="s">
        <v>7774</v>
      </c>
      <c r="B837" t="s">
        <v>7775</v>
      </c>
      <c r="C837" t="s">
        <v>14005</v>
      </c>
      <c r="D837" t="s">
        <v>14043</v>
      </c>
      <c r="E837" t="s">
        <v>14044</v>
      </c>
      <c r="F837" t="s">
        <v>14045</v>
      </c>
      <c r="H837" s="11">
        <v>1999</v>
      </c>
      <c r="I837" s="1">
        <v>0.16</v>
      </c>
      <c r="J837" s="1" t="str">
        <f t="shared" si="55"/>
        <v>No</v>
      </c>
      <c r="K837" s="1" t="str">
        <f t="shared" si="53"/>
        <v>&gt;500</v>
      </c>
      <c r="L837" s="1" t="str">
        <f t="shared" si="54"/>
        <v>11-20%</v>
      </c>
      <c r="M837">
        <v>4.0999999999999996</v>
      </c>
      <c r="N837" s="4">
        <v>72563</v>
      </c>
      <c r="O837" s="12">
        <f t="shared" si="52"/>
        <v>145053437</v>
      </c>
      <c r="P837" s="11">
        <v>2319</v>
      </c>
      <c r="Q837" s="11">
        <v>2639</v>
      </c>
      <c r="R837" s="1">
        <v>8.0399999999999991</v>
      </c>
      <c r="S837">
        <v>11.98</v>
      </c>
      <c r="T837" s="4"/>
    </row>
    <row r="838" spans="1:20">
      <c r="A838" t="s">
        <v>7784</v>
      </c>
      <c r="B838" t="s">
        <v>7785</v>
      </c>
      <c r="C838" t="s">
        <v>13997</v>
      </c>
      <c r="D838" t="s">
        <v>13998</v>
      </c>
      <c r="E838" t="s">
        <v>14072</v>
      </c>
      <c r="F838" t="s">
        <v>14074</v>
      </c>
      <c r="H838" s="11">
        <v>1500</v>
      </c>
      <c r="I838" s="1">
        <v>0.76</v>
      </c>
      <c r="J838" s="1" t="str">
        <f t="shared" si="55"/>
        <v>Yes</v>
      </c>
      <c r="K838" s="1" t="str">
        <f t="shared" si="53"/>
        <v>&gt;500</v>
      </c>
      <c r="L838" s="1" t="str">
        <f t="shared" si="54"/>
        <v>71-80%</v>
      </c>
      <c r="M838">
        <v>4</v>
      </c>
      <c r="N838" s="4">
        <v>1026</v>
      </c>
      <c r="O838" s="12">
        <f t="shared" si="52"/>
        <v>1539000</v>
      </c>
      <c r="P838" s="11">
        <v>2646</v>
      </c>
      <c r="Q838" s="11">
        <v>3792</v>
      </c>
      <c r="R838" s="1">
        <v>7.24</v>
      </c>
      <c r="S838">
        <v>10.48</v>
      </c>
      <c r="T838" s="4"/>
    </row>
    <row r="839" spans="1:20">
      <c r="A839" t="s">
        <v>7794</v>
      </c>
      <c r="B839" t="s">
        <v>7795</v>
      </c>
      <c r="C839" t="s">
        <v>13997</v>
      </c>
      <c r="D839" t="s">
        <v>13998</v>
      </c>
      <c r="E839" t="s">
        <v>14108</v>
      </c>
      <c r="F839" t="s">
        <v>14181</v>
      </c>
      <c r="H839" s="11">
        <v>5499</v>
      </c>
      <c r="I839" s="1">
        <v>0.78</v>
      </c>
      <c r="J839" s="1" t="str">
        <f t="shared" si="55"/>
        <v>Yes</v>
      </c>
      <c r="K839" s="1" t="str">
        <f t="shared" si="53"/>
        <v>&gt;500</v>
      </c>
      <c r="L839" s="1" t="str">
        <f t="shared" si="54"/>
        <v>71-80%</v>
      </c>
      <c r="M839">
        <v>3.8</v>
      </c>
      <c r="N839" s="4">
        <v>2043</v>
      </c>
      <c r="O839" s="12">
        <f t="shared" si="52"/>
        <v>11234457</v>
      </c>
      <c r="P839" s="11">
        <v>9799</v>
      </c>
      <c r="Q839" s="11">
        <v>14099</v>
      </c>
      <c r="R839" s="1">
        <v>6.82</v>
      </c>
      <c r="S839">
        <v>9.84</v>
      </c>
      <c r="T839" s="4"/>
    </row>
    <row r="840" spans="1:20">
      <c r="A840" t="s">
        <v>7805</v>
      </c>
      <c r="B840" t="s">
        <v>7806</v>
      </c>
      <c r="C840" t="s">
        <v>13997</v>
      </c>
      <c r="D840" t="s">
        <v>13998</v>
      </c>
      <c r="E840" t="s">
        <v>14132</v>
      </c>
      <c r="F840" t="s">
        <v>14059</v>
      </c>
      <c r="H840" s="11">
        <v>1499</v>
      </c>
      <c r="I840" s="1">
        <v>0.75</v>
      </c>
      <c r="J840" s="1" t="str">
        <f t="shared" si="55"/>
        <v>Yes</v>
      </c>
      <c r="K840" s="1" t="str">
        <f t="shared" si="53"/>
        <v>&gt;500</v>
      </c>
      <c r="L840" s="1" t="str">
        <f t="shared" si="54"/>
        <v>71-80%</v>
      </c>
      <c r="M840">
        <v>4.2</v>
      </c>
      <c r="N840" s="4">
        <v>4149</v>
      </c>
      <c r="O840" s="12">
        <f t="shared" si="52"/>
        <v>6219351</v>
      </c>
      <c r="P840" s="11">
        <v>2619</v>
      </c>
      <c r="Q840" s="11">
        <v>3739</v>
      </c>
      <c r="R840" s="1">
        <v>7.65</v>
      </c>
      <c r="S840">
        <v>11.1</v>
      </c>
      <c r="T840" s="4"/>
    </row>
    <row r="841" spans="1:20">
      <c r="A841" t="s">
        <v>7815</v>
      </c>
      <c r="B841" t="s">
        <v>7816</v>
      </c>
      <c r="C841" t="s">
        <v>13997</v>
      </c>
      <c r="D841" t="s">
        <v>14070</v>
      </c>
      <c r="E841" t="s">
        <v>14093</v>
      </c>
      <c r="H841" s="11">
        <v>775</v>
      </c>
      <c r="I841" s="1">
        <v>0.36</v>
      </c>
      <c r="J841" s="1" t="str">
        <f t="shared" si="55"/>
        <v>No</v>
      </c>
      <c r="K841" s="1" t="str">
        <f t="shared" si="53"/>
        <v>200-500</v>
      </c>
      <c r="L841" s="1" t="str">
        <f t="shared" si="54"/>
        <v>31-40%</v>
      </c>
      <c r="M841">
        <v>4.3</v>
      </c>
      <c r="N841" s="4">
        <v>74</v>
      </c>
      <c r="O841" s="12">
        <f t="shared" si="52"/>
        <v>57350</v>
      </c>
      <c r="P841" s="11">
        <v>-245.02</v>
      </c>
      <c r="Q841" s="11">
        <v>-470.89400000000001</v>
      </c>
      <c r="R841" s="1">
        <v>-696.76800000000003</v>
      </c>
      <c r="S841">
        <v>-922.64200000000005</v>
      </c>
      <c r="T841" s="4"/>
    </row>
    <row r="842" spans="1:20">
      <c r="A842" t="s">
        <v>7825</v>
      </c>
      <c r="B842" t="s">
        <v>7826</v>
      </c>
      <c r="C842" t="s">
        <v>13997</v>
      </c>
      <c r="D842" t="s">
        <v>14070</v>
      </c>
      <c r="E842" t="s">
        <v>14182</v>
      </c>
      <c r="H842" s="11">
        <v>32000</v>
      </c>
      <c r="I842" s="1">
        <v>0.68</v>
      </c>
      <c r="J842" s="1" t="str">
        <f t="shared" si="55"/>
        <v>Yes</v>
      </c>
      <c r="K842" s="1" t="str">
        <f t="shared" si="53"/>
        <v>&gt;500</v>
      </c>
      <c r="L842" s="1" t="str">
        <f t="shared" si="54"/>
        <v>61-70%</v>
      </c>
      <c r="M842">
        <v>4.4000000000000004</v>
      </c>
      <c r="N842" s="4">
        <v>41398</v>
      </c>
      <c r="O842" s="12">
        <f t="shared" si="52"/>
        <v>1324736000</v>
      </c>
      <c r="P842" s="11">
        <v>53611</v>
      </c>
      <c r="Q842" s="11">
        <v>75222</v>
      </c>
      <c r="R842" s="1">
        <v>8.1199999999999992</v>
      </c>
      <c r="S842">
        <v>11.84</v>
      </c>
      <c r="T842" s="4"/>
    </row>
    <row r="843" spans="1:20">
      <c r="A843" t="s">
        <v>7836</v>
      </c>
      <c r="B843" t="s">
        <v>7837</v>
      </c>
      <c r="C843" t="s">
        <v>13997</v>
      </c>
      <c r="D843" t="s">
        <v>13998</v>
      </c>
      <c r="E843" t="s">
        <v>14136</v>
      </c>
      <c r="F843" t="s">
        <v>14161</v>
      </c>
      <c r="H843" s="11">
        <v>1300</v>
      </c>
      <c r="I843" s="1">
        <v>0.5</v>
      </c>
      <c r="J843" s="1" t="str">
        <f t="shared" si="55"/>
        <v>No</v>
      </c>
      <c r="K843" s="1" t="str">
        <f t="shared" si="53"/>
        <v>&gt;500</v>
      </c>
      <c r="L843" s="1" t="str">
        <f t="shared" si="54"/>
        <v>41-50%</v>
      </c>
      <c r="M843">
        <v>4.0999999999999996</v>
      </c>
      <c r="N843" s="4">
        <v>5195</v>
      </c>
      <c r="O843" s="12">
        <f t="shared" si="52"/>
        <v>6753500</v>
      </c>
      <c r="P843" s="11">
        <v>1951</v>
      </c>
      <c r="Q843" s="11">
        <v>2602</v>
      </c>
      <c r="R843" s="1">
        <v>7.7</v>
      </c>
      <c r="S843">
        <v>11.3</v>
      </c>
      <c r="T843" s="4"/>
    </row>
    <row r="844" spans="1:20">
      <c r="A844" t="s">
        <v>7846</v>
      </c>
      <c r="B844" t="s">
        <v>7847</v>
      </c>
      <c r="C844" t="s">
        <v>13997</v>
      </c>
      <c r="D844" t="s">
        <v>14002</v>
      </c>
      <c r="E844" t="s">
        <v>14003</v>
      </c>
      <c r="F844" t="s">
        <v>14183</v>
      </c>
      <c r="H844" s="11">
        <v>1999</v>
      </c>
      <c r="I844" s="1">
        <v>0.4</v>
      </c>
      <c r="J844" s="1" t="str">
        <f t="shared" si="55"/>
        <v>No</v>
      </c>
      <c r="K844" s="1" t="str">
        <f t="shared" si="53"/>
        <v>&gt;500</v>
      </c>
      <c r="L844" s="1" t="str">
        <f t="shared" si="54"/>
        <v>31-40%</v>
      </c>
      <c r="M844">
        <v>4.5</v>
      </c>
      <c r="N844" s="4">
        <v>22420</v>
      </c>
      <c r="O844" s="12">
        <f t="shared" si="52"/>
        <v>44817580</v>
      </c>
      <c r="P844" s="11">
        <v>2799</v>
      </c>
      <c r="Q844" s="11">
        <v>3599</v>
      </c>
      <c r="R844" s="1">
        <v>8.6</v>
      </c>
      <c r="S844">
        <v>12.7</v>
      </c>
      <c r="T844" s="4"/>
    </row>
    <row r="845" spans="1:20">
      <c r="A845" t="s">
        <v>7853</v>
      </c>
      <c r="B845" t="s">
        <v>7854</v>
      </c>
      <c r="C845" t="s">
        <v>14005</v>
      </c>
      <c r="D845" t="s">
        <v>14043</v>
      </c>
      <c r="E845" t="s">
        <v>14044</v>
      </c>
      <c r="F845" t="s">
        <v>14045</v>
      </c>
      <c r="H845" s="11">
        <v>1999</v>
      </c>
      <c r="I845" s="1">
        <v>0.56000000000000005</v>
      </c>
      <c r="J845" s="1" t="str">
        <f t="shared" si="55"/>
        <v>Yes</v>
      </c>
      <c r="K845" s="1" t="str">
        <f t="shared" si="53"/>
        <v>&gt;500</v>
      </c>
      <c r="L845" s="1" t="str">
        <f t="shared" si="54"/>
        <v>51-60%</v>
      </c>
      <c r="M845">
        <v>4.2</v>
      </c>
      <c r="N845" s="4">
        <v>2284</v>
      </c>
      <c r="O845" s="12">
        <f t="shared" si="52"/>
        <v>4565716</v>
      </c>
      <c r="P845" s="11">
        <v>3109</v>
      </c>
      <c r="Q845" s="11">
        <v>4219</v>
      </c>
      <c r="R845" s="1">
        <v>7.84</v>
      </c>
      <c r="S845">
        <v>11.48</v>
      </c>
      <c r="T845" s="4"/>
    </row>
    <row r="846" spans="1:20">
      <c r="A846" t="s">
        <v>7863</v>
      </c>
      <c r="B846" t="s">
        <v>7864</v>
      </c>
      <c r="C846" t="s">
        <v>13997</v>
      </c>
      <c r="D846" t="s">
        <v>13998</v>
      </c>
      <c r="E846" t="s">
        <v>14072</v>
      </c>
      <c r="F846" t="s">
        <v>14092</v>
      </c>
      <c r="H846" s="11">
        <v>2199</v>
      </c>
      <c r="I846" s="1">
        <v>0.36</v>
      </c>
      <c r="J846" s="1" t="str">
        <f t="shared" si="55"/>
        <v>No</v>
      </c>
      <c r="K846" s="1" t="str">
        <f t="shared" si="53"/>
        <v>&gt;500</v>
      </c>
      <c r="L846" s="1" t="str">
        <f t="shared" si="54"/>
        <v>31-40%</v>
      </c>
      <c r="M846">
        <v>3.9</v>
      </c>
      <c r="N846" s="4">
        <v>427</v>
      </c>
      <c r="O846" s="12">
        <f t="shared" si="52"/>
        <v>938973</v>
      </c>
      <c r="P846" s="11">
        <v>2989</v>
      </c>
      <c r="Q846" s="11">
        <v>3779</v>
      </c>
      <c r="R846" s="1">
        <v>7.44</v>
      </c>
      <c r="S846">
        <v>10.98</v>
      </c>
      <c r="T846" s="4"/>
    </row>
    <row r="847" spans="1:20">
      <c r="A847" t="s">
        <v>7873</v>
      </c>
      <c r="B847" t="s">
        <v>7874</v>
      </c>
      <c r="C847" t="s">
        <v>13997</v>
      </c>
      <c r="D847" t="s">
        <v>14103</v>
      </c>
      <c r="E847" t="s">
        <v>14104</v>
      </c>
      <c r="F847" t="s">
        <v>14184</v>
      </c>
      <c r="H847" s="11">
        <v>1999</v>
      </c>
      <c r="I847" s="1">
        <v>0.73</v>
      </c>
      <c r="J847" s="1" t="str">
        <f t="shared" si="55"/>
        <v>Yes</v>
      </c>
      <c r="K847" s="1" t="str">
        <f t="shared" si="53"/>
        <v>&gt;500</v>
      </c>
      <c r="L847" s="1" t="str">
        <f t="shared" si="54"/>
        <v>71-80%</v>
      </c>
      <c r="M847">
        <v>4.3</v>
      </c>
      <c r="N847" s="4">
        <v>1367</v>
      </c>
      <c r="O847" s="12">
        <f t="shared" si="52"/>
        <v>2732633</v>
      </c>
      <c r="P847" s="11">
        <v>3449</v>
      </c>
      <c r="Q847" s="11">
        <v>4899</v>
      </c>
      <c r="R847" s="1">
        <v>7.87</v>
      </c>
      <c r="S847">
        <v>11.44</v>
      </c>
      <c r="T847" s="4"/>
    </row>
    <row r="848" spans="1:20">
      <c r="A848" t="s">
        <v>7884</v>
      </c>
      <c r="B848" t="s">
        <v>7885</v>
      </c>
      <c r="C848" t="s">
        <v>13997</v>
      </c>
      <c r="D848" t="s">
        <v>13998</v>
      </c>
      <c r="E848" t="s">
        <v>14108</v>
      </c>
      <c r="F848" t="s">
        <v>14181</v>
      </c>
      <c r="H848" s="11">
        <v>1799</v>
      </c>
      <c r="I848" s="1">
        <v>0.57999999999999996</v>
      </c>
      <c r="J848" s="1" t="str">
        <f t="shared" si="55"/>
        <v>Yes</v>
      </c>
      <c r="K848" s="1" t="str">
        <f t="shared" si="53"/>
        <v>&gt;500</v>
      </c>
      <c r="L848" s="1" t="str">
        <f t="shared" si="54"/>
        <v>51-60%</v>
      </c>
      <c r="M848">
        <v>4</v>
      </c>
      <c r="N848" s="4">
        <v>13199</v>
      </c>
      <c r="O848" s="12">
        <f t="shared" si="52"/>
        <v>23745001</v>
      </c>
      <c r="P848" s="11">
        <v>2849</v>
      </c>
      <c r="Q848" s="11">
        <v>3899</v>
      </c>
      <c r="R848" s="1">
        <v>7.42</v>
      </c>
      <c r="S848">
        <v>10.84</v>
      </c>
      <c r="T848" s="4"/>
    </row>
    <row r="849" spans="1:20">
      <c r="A849" t="s">
        <v>7895</v>
      </c>
      <c r="B849" t="s">
        <v>7896</v>
      </c>
      <c r="C849" t="s">
        <v>13997</v>
      </c>
      <c r="D849" t="s">
        <v>13998</v>
      </c>
      <c r="E849" t="s">
        <v>13999</v>
      </c>
      <c r="F849" t="s">
        <v>14000</v>
      </c>
      <c r="G849" t="s">
        <v>14001</v>
      </c>
      <c r="H849" s="11">
        <v>1099</v>
      </c>
      <c r="I849" s="1">
        <v>0.66</v>
      </c>
      <c r="J849" s="1" t="str">
        <f t="shared" si="55"/>
        <v>Yes</v>
      </c>
      <c r="K849" s="1" t="str">
        <f t="shared" si="53"/>
        <v>&gt;500</v>
      </c>
      <c r="L849" s="1" t="str">
        <f t="shared" si="54"/>
        <v>61-70%</v>
      </c>
      <c r="M849">
        <v>4.3</v>
      </c>
      <c r="N849" s="4">
        <v>2806</v>
      </c>
      <c r="O849" s="12">
        <f t="shared" si="52"/>
        <v>3083794</v>
      </c>
      <c r="P849" s="11">
        <v>1819</v>
      </c>
      <c r="Q849" s="11">
        <v>2539</v>
      </c>
      <c r="R849" s="1">
        <v>7.94</v>
      </c>
      <c r="S849">
        <v>11.58</v>
      </c>
      <c r="T849" s="4"/>
    </row>
    <row r="850" spans="1:20">
      <c r="A850" t="s">
        <v>7900</v>
      </c>
      <c r="B850" t="s">
        <v>7901</v>
      </c>
      <c r="C850" t="s">
        <v>14005</v>
      </c>
      <c r="D850" t="s">
        <v>14032</v>
      </c>
      <c r="E850" t="s">
        <v>14033</v>
      </c>
      <c r="H850" s="11">
        <v>7999</v>
      </c>
      <c r="I850" s="1">
        <v>0.25</v>
      </c>
      <c r="J850" s="1" t="str">
        <f t="shared" si="55"/>
        <v>No</v>
      </c>
      <c r="K850" s="1" t="str">
        <f t="shared" si="53"/>
        <v>&gt;500</v>
      </c>
      <c r="L850" s="1" t="str">
        <f t="shared" si="54"/>
        <v>21-30%</v>
      </c>
      <c r="M850">
        <v>4.2</v>
      </c>
      <c r="N850" s="4">
        <v>30355</v>
      </c>
      <c r="O850" s="12">
        <f t="shared" si="52"/>
        <v>242809645</v>
      </c>
      <c r="P850" s="11">
        <v>10000</v>
      </c>
      <c r="Q850" s="11">
        <v>12001</v>
      </c>
      <c r="R850" s="1">
        <v>8.15</v>
      </c>
      <c r="S850">
        <v>12.1</v>
      </c>
      <c r="T850" s="4"/>
    </row>
    <row r="851" spans="1:20">
      <c r="A851" t="s">
        <v>7910</v>
      </c>
      <c r="B851" t="s">
        <v>7911</v>
      </c>
      <c r="C851" t="s">
        <v>13997</v>
      </c>
      <c r="D851" t="s">
        <v>13998</v>
      </c>
      <c r="E851" t="s">
        <v>14066</v>
      </c>
      <c r="F851" t="s">
        <v>14139</v>
      </c>
      <c r="G851" t="s">
        <v>14140</v>
      </c>
      <c r="H851" s="11">
        <v>1499</v>
      </c>
      <c r="I851" s="1">
        <v>0.8</v>
      </c>
      <c r="J851" s="1" t="str">
        <f t="shared" si="55"/>
        <v>Yes</v>
      </c>
      <c r="K851" s="1" t="str">
        <f t="shared" si="53"/>
        <v>&gt;500</v>
      </c>
      <c r="L851" s="1" t="str">
        <f t="shared" si="54"/>
        <v>71-80%</v>
      </c>
      <c r="M851">
        <v>4.2</v>
      </c>
      <c r="N851" s="4">
        <v>2868</v>
      </c>
      <c r="O851" s="12">
        <f t="shared" si="52"/>
        <v>4299132</v>
      </c>
      <c r="P851" s="11">
        <v>2699</v>
      </c>
      <c r="Q851" s="11">
        <v>3899</v>
      </c>
      <c r="R851" s="1">
        <v>7.6</v>
      </c>
      <c r="S851">
        <v>11</v>
      </c>
      <c r="T851" s="4"/>
    </row>
    <row r="852" spans="1:20">
      <c r="A852" t="s">
        <v>7920</v>
      </c>
      <c r="B852" t="s">
        <v>7921</v>
      </c>
      <c r="C852" t="s">
        <v>13997</v>
      </c>
      <c r="D852" t="s">
        <v>13998</v>
      </c>
      <c r="E852" t="s">
        <v>14132</v>
      </c>
      <c r="F852" t="s">
        <v>14059</v>
      </c>
      <c r="H852" s="11">
        <v>1499</v>
      </c>
      <c r="I852" s="1">
        <v>0.75</v>
      </c>
      <c r="J852" s="1" t="str">
        <f t="shared" si="55"/>
        <v>Yes</v>
      </c>
      <c r="K852" s="1" t="str">
        <f t="shared" si="53"/>
        <v>&gt;500</v>
      </c>
      <c r="L852" s="1" t="str">
        <f t="shared" si="54"/>
        <v>71-80%</v>
      </c>
      <c r="M852">
        <v>4.0999999999999996</v>
      </c>
      <c r="N852" s="4">
        <v>670</v>
      </c>
      <c r="O852" s="12">
        <f t="shared" si="52"/>
        <v>1004330</v>
      </c>
      <c r="P852" s="11">
        <v>2619</v>
      </c>
      <c r="Q852" s="11">
        <v>3739</v>
      </c>
      <c r="R852" s="1">
        <v>7.45</v>
      </c>
      <c r="S852">
        <v>10.8</v>
      </c>
      <c r="T852" s="4"/>
    </row>
    <row r="853" spans="1:20">
      <c r="A853" t="s">
        <v>7930</v>
      </c>
      <c r="B853" t="s">
        <v>7931</v>
      </c>
      <c r="C853" t="s">
        <v>14083</v>
      </c>
      <c r="D853" t="s">
        <v>14084</v>
      </c>
      <c r="E853" t="s">
        <v>14085</v>
      </c>
      <c r="F853" t="s">
        <v>14086</v>
      </c>
      <c r="G853" t="s">
        <v>14119</v>
      </c>
      <c r="H853" s="11">
        <v>2999</v>
      </c>
      <c r="I853" s="1">
        <v>0.53</v>
      </c>
      <c r="J853" s="1" t="str">
        <f t="shared" si="55"/>
        <v>Yes</v>
      </c>
      <c r="K853" s="1" t="str">
        <f t="shared" si="53"/>
        <v>&gt;500</v>
      </c>
      <c r="L853" s="1" t="str">
        <f t="shared" si="54"/>
        <v>51-60%</v>
      </c>
      <c r="M853">
        <v>4.3</v>
      </c>
      <c r="N853" s="4">
        <v>3530</v>
      </c>
      <c r="O853" s="12">
        <f t="shared" si="52"/>
        <v>10586470</v>
      </c>
      <c r="P853" s="11">
        <v>4599</v>
      </c>
      <c r="Q853" s="11">
        <v>6199</v>
      </c>
      <c r="R853" s="1">
        <v>8.07</v>
      </c>
      <c r="S853">
        <v>11.84</v>
      </c>
      <c r="T853" s="4"/>
    </row>
    <row r="854" spans="1:20">
      <c r="A854" t="s">
        <v>7941</v>
      </c>
      <c r="B854" t="s">
        <v>7942</v>
      </c>
      <c r="C854" t="s">
        <v>14005</v>
      </c>
      <c r="D854" t="s">
        <v>14094</v>
      </c>
      <c r="E854" t="s">
        <v>14007</v>
      </c>
      <c r="F854" t="s">
        <v>14185</v>
      </c>
      <c r="G854" t="s">
        <v>14186</v>
      </c>
      <c r="H854" s="11">
        <v>1299</v>
      </c>
      <c r="I854" s="1">
        <v>0.46</v>
      </c>
      <c r="J854" s="1" t="str">
        <f t="shared" si="55"/>
        <v>No</v>
      </c>
      <c r="K854" s="1" t="str">
        <f t="shared" si="53"/>
        <v>&gt;500</v>
      </c>
      <c r="L854" s="1" t="str">
        <f t="shared" si="54"/>
        <v>41-50%</v>
      </c>
      <c r="M854">
        <v>4.3</v>
      </c>
      <c r="N854" s="4">
        <v>6183</v>
      </c>
      <c r="O854" s="12">
        <f t="shared" si="52"/>
        <v>8031717</v>
      </c>
      <c r="P854" s="11">
        <v>1899</v>
      </c>
      <c r="Q854" s="11">
        <v>2499</v>
      </c>
      <c r="R854" s="1">
        <v>8.14</v>
      </c>
      <c r="S854">
        <v>11.98</v>
      </c>
      <c r="T854" s="4"/>
    </row>
    <row r="855" spans="1:20">
      <c r="A855" t="s">
        <v>7952</v>
      </c>
      <c r="B855" t="s">
        <v>7953</v>
      </c>
      <c r="C855" t="s">
        <v>14083</v>
      </c>
      <c r="D855" t="s">
        <v>14084</v>
      </c>
      <c r="E855" t="s">
        <v>14085</v>
      </c>
      <c r="F855" t="s">
        <v>14086</v>
      </c>
      <c r="G855" t="s">
        <v>14119</v>
      </c>
      <c r="H855" s="11">
        <v>300</v>
      </c>
      <c r="I855" s="1">
        <v>0</v>
      </c>
      <c r="J855" s="1" t="str">
        <f t="shared" si="55"/>
        <v>No</v>
      </c>
      <c r="K855" s="1" t="str">
        <f t="shared" si="53"/>
        <v>200-500</v>
      </c>
      <c r="L855" s="1" t="str">
        <f t="shared" si="54"/>
        <v>0-10%</v>
      </c>
      <c r="M855">
        <v>4.2</v>
      </c>
      <c r="N855" s="4">
        <v>419</v>
      </c>
      <c r="O855" s="12">
        <f t="shared" si="52"/>
        <v>125700</v>
      </c>
      <c r="P855" s="11">
        <v>-145.80000000000001</v>
      </c>
      <c r="Q855" s="11">
        <v>-264.54000000000002</v>
      </c>
      <c r="R855" s="1">
        <v>-383.28</v>
      </c>
      <c r="S855">
        <v>-502.02</v>
      </c>
      <c r="T855" s="4"/>
    </row>
    <row r="856" spans="1:20">
      <c r="A856" t="s">
        <v>7962</v>
      </c>
      <c r="B856" t="s">
        <v>7963</v>
      </c>
      <c r="C856" t="s">
        <v>13997</v>
      </c>
      <c r="D856" t="s">
        <v>13998</v>
      </c>
      <c r="E856" t="s">
        <v>14072</v>
      </c>
      <c r="F856" t="s">
        <v>14106</v>
      </c>
      <c r="G856" t="s">
        <v>14112</v>
      </c>
      <c r="H856" s="11">
        <v>1995</v>
      </c>
      <c r="I856" s="1">
        <v>0.5</v>
      </c>
      <c r="J856" s="1" t="str">
        <f t="shared" si="55"/>
        <v>No</v>
      </c>
      <c r="K856" s="1" t="str">
        <f t="shared" si="53"/>
        <v>&gt;500</v>
      </c>
      <c r="L856" s="1" t="str">
        <f t="shared" si="54"/>
        <v>41-50%</v>
      </c>
      <c r="M856">
        <v>4.5</v>
      </c>
      <c r="N856" s="4">
        <v>7317</v>
      </c>
      <c r="O856" s="12">
        <f t="shared" si="52"/>
        <v>14597415</v>
      </c>
      <c r="P856" s="11">
        <v>2991</v>
      </c>
      <c r="Q856" s="11">
        <v>3987</v>
      </c>
      <c r="R856" s="1">
        <v>8.5</v>
      </c>
      <c r="S856">
        <v>12.5</v>
      </c>
      <c r="T856" s="4"/>
    </row>
    <row r="857" spans="1:20">
      <c r="A857" t="s">
        <v>7972</v>
      </c>
      <c r="B857" t="s">
        <v>7973</v>
      </c>
      <c r="C857" t="s">
        <v>14083</v>
      </c>
      <c r="D857" t="s">
        <v>14098</v>
      </c>
      <c r="E857" t="s">
        <v>14099</v>
      </c>
      <c r="F857" t="s">
        <v>14187</v>
      </c>
      <c r="H857" s="11">
        <v>535</v>
      </c>
      <c r="I857" s="1">
        <v>0</v>
      </c>
      <c r="J857" s="1" t="str">
        <f t="shared" si="55"/>
        <v>No</v>
      </c>
      <c r="K857" s="1" t="str">
        <f t="shared" si="53"/>
        <v>200-500</v>
      </c>
      <c r="L857" s="1" t="str">
        <f t="shared" si="54"/>
        <v>0-10%</v>
      </c>
      <c r="M857">
        <v>4.4000000000000004</v>
      </c>
      <c r="N857" s="4">
        <v>4426</v>
      </c>
      <c r="O857" s="12">
        <f t="shared" si="52"/>
        <v>2367910</v>
      </c>
      <c r="P857" s="11">
        <v>-263.10000000000002</v>
      </c>
      <c r="Q857" s="11">
        <v>-475.78</v>
      </c>
      <c r="R857" s="1">
        <v>-688.46</v>
      </c>
      <c r="S857">
        <v>-901.14</v>
      </c>
      <c r="T857" s="4"/>
    </row>
    <row r="858" spans="1:20">
      <c r="A858" t="s">
        <v>7985</v>
      </c>
      <c r="B858" t="s">
        <v>7986</v>
      </c>
      <c r="C858" t="s">
        <v>13997</v>
      </c>
      <c r="D858" t="s">
        <v>13998</v>
      </c>
      <c r="E858" t="s">
        <v>14066</v>
      </c>
      <c r="F858" t="s">
        <v>14139</v>
      </c>
      <c r="G858" t="s">
        <v>14140</v>
      </c>
      <c r="H858" s="11">
        <v>1099</v>
      </c>
      <c r="I858" s="1">
        <v>0.76</v>
      </c>
      <c r="J858" s="1" t="str">
        <f t="shared" si="55"/>
        <v>Yes</v>
      </c>
      <c r="K858" s="1" t="str">
        <f t="shared" si="53"/>
        <v>&gt;500</v>
      </c>
      <c r="L858" s="1" t="str">
        <f t="shared" si="54"/>
        <v>71-80%</v>
      </c>
      <c r="M858">
        <v>4.0999999999999996</v>
      </c>
      <c r="N858" s="4">
        <v>1092</v>
      </c>
      <c r="O858" s="12">
        <f t="shared" si="52"/>
        <v>1200108</v>
      </c>
      <c r="P858" s="11">
        <v>1929</v>
      </c>
      <c r="Q858" s="11">
        <v>2759</v>
      </c>
      <c r="R858" s="1">
        <v>7.44</v>
      </c>
      <c r="S858">
        <v>10.78</v>
      </c>
      <c r="T858" s="4"/>
    </row>
    <row r="859" spans="1:20">
      <c r="A859" t="s">
        <v>7995</v>
      </c>
      <c r="B859" t="s">
        <v>7996</v>
      </c>
      <c r="C859" t="s">
        <v>14083</v>
      </c>
      <c r="D859" t="s">
        <v>14084</v>
      </c>
      <c r="E859" t="s">
        <v>14085</v>
      </c>
      <c r="F859" t="s">
        <v>14086</v>
      </c>
      <c r="G859" t="s">
        <v>14087</v>
      </c>
      <c r="H859" s="11">
        <v>450</v>
      </c>
      <c r="I859" s="1">
        <v>0.24</v>
      </c>
      <c r="J859" s="1" t="str">
        <f t="shared" si="55"/>
        <v>No</v>
      </c>
      <c r="K859" s="1" t="str">
        <f t="shared" si="53"/>
        <v>200-500</v>
      </c>
      <c r="L859" s="1" t="str">
        <f t="shared" si="54"/>
        <v>21-30%</v>
      </c>
      <c r="M859">
        <v>4.3</v>
      </c>
      <c r="N859" s="4">
        <v>2493</v>
      </c>
      <c r="O859" s="12">
        <f t="shared" si="52"/>
        <v>1121850</v>
      </c>
      <c r="P859" s="11">
        <v>-166.08</v>
      </c>
      <c r="Q859" s="11">
        <v>-312.06599999999997</v>
      </c>
      <c r="R859" s="1">
        <v>-458.05200000000002</v>
      </c>
      <c r="S859">
        <v>-604.03800000000001</v>
      </c>
      <c r="T859" s="4"/>
    </row>
    <row r="860" spans="1:20">
      <c r="A860" t="s">
        <v>8005</v>
      </c>
      <c r="B860" t="s">
        <v>8006</v>
      </c>
      <c r="C860" t="s">
        <v>13997</v>
      </c>
      <c r="D860" t="s">
        <v>14002</v>
      </c>
      <c r="E860" t="s">
        <v>14116</v>
      </c>
      <c r="H860" s="11">
        <v>3999</v>
      </c>
      <c r="I860" s="1">
        <v>0.38</v>
      </c>
      <c r="J860" s="1" t="str">
        <f t="shared" si="55"/>
        <v>No</v>
      </c>
      <c r="K860" s="1" t="str">
        <f t="shared" si="53"/>
        <v>&gt;500</v>
      </c>
      <c r="L860" s="1" t="str">
        <f t="shared" si="54"/>
        <v>31-40%</v>
      </c>
      <c r="M860">
        <v>4.4000000000000004</v>
      </c>
      <c r="N860" s="4">
        <v>12679</v>
      </c>
      <c r="O860" s="12">
        <f t="shared" si="52"/>
        <v>50703321</v>
      </c>
      <c r="P860" s="11">
        <v>5499</v>
      </c>
      <c r="Q860" s="11">
        <v>6999</v>
      </c>
      <c r="R860" s="1">
        <v>8.42</v>
      </c>
      <c r="S860">
        <v>12.44</v>
      </c>
      <c r="T860" s="4"/>
    </row>
    <row r="861" spans="1:20">
      <c r="A861" t="s">
        <v>8016</v>
      </c>
      <c r="B861" t="s">
        <v>8017</v>
      </c>
      <c r="C861" t="s">
        <v>13997</v>
      </c>
      <c r="D861" t="s">
        <v>14103</v>
      </c>
      <c r="E861" t="s">
        <v>14169</v>
      </c>
      <c r="H861" s="11">
        <v>7005</v>
      </c>
      <c r="I861" s="1">
        <v>0.16</v>
      </c>
      <c r="J861" s="1" t="str">
        <f t="shared" si="55"/>
        <v>No</v>
      </c>
      <c r="K861" s="1" t="str">
        <f t="shared" si="53"/>
        <v>&gt;500</v>
      </c>
      <c r="L861" s="1" t="str">
        <f t="shared" si="54"/>
        <v>11-20%</v>
      </c>
      <c r="M861">
        <v>3.6</v>
      </c>
      <c r="N861" s="4">
        <v>4199</v>
      </c>
      <c r="O861" s="12">
        <f t="shared" si="52"/>
        <v>29413995</v>
      </c>
      <c r="P861" s="11">
        <v>8111</v>
      </c>
      <c r="Q861" s="11">
        <v>9217</v>
      </c>
      <c r="R861" s="1">
        <v>7.04</v>
      </c>
      <c r="S861">
        <v>10.48</v>
      </c>
      <c r="T861" s="4"/>
    </row>
    <row r="862" spans="1:20">
      <c r="A862" t="s">
        <v>8028</v>
      </c>
      <c r="B862" t="s">
        <v>8029</v>
      </c>
      <c r="C862" t="s">
        <v>13997</v>
      </c>
      <c r="D862" t="s">
        <v>14002</v>
      </c>
      <c r="E862" t="s">
        <v>14116</v>
      </c>
      <c r="H862" s="11">
        <v>2999</v>
      </c>
      <c r="I862" s="1">
        <v>0.48</v>
      </c>
      <c r="J862" s="1" t="str">
        <f t="shared" si="55"/>
        <v>No</v>
      </c>
      <c r="K862" s="1" t="str">
        <f t="shared" si="53"/>
        <v>&gt;500</v>
      </c>
      <c r="L862" s="1" t="str">
        <f t="shared" si="54"/>
        <v>41-50%</v>
      </c>
      <c r="M862">
        <v>4</v>
      </c>
      <c r="N862" s="4">
        <v>11113</v>
      </c>
      <c r="O862" s="12">
        <f t="shared" si="52"/>
        <v>33327887</v>
      </c>
      <c r="P862" s="11">
        <v>4433</v>
      </c>
      <c r="Q862" s="11">
        <v>5867</v>
      </c>
      <c r="R862" s="1">
        <v>7.52</v>
      </c>
      <c r="S862">
        <v>11.04</v>
      </c>
      <c r="T862" s="4"/>
    </row>
    <row r="863" spans="1:20">
      <c r="A863" t="s">
        <v>8038</v>
      </c>
      <c r="B863" t="s">
        <v>8039</v>
      </c>
      <c r="C863" t="s">
        <v>14005</v>
      </c>
      <c r="D863" t="s">
        <v>14094</v>
      </c>
      <c r="E863" t="s">
        <v>14007</v>
      </c>
      <c r="F863" t="s">
        <v>14096</v>
      </c>
      <c r="G863" t="s">
        <v>14097</v>
      </c>
      <c r="H863" s="11">
        <v>799</v>
      </c>
      <c r="I863" s="1">
        <v>0.59</v>
      </c>
      <c r="J863" s="1" t="str">
        <f t="shared" si="55"/>
        <v>Yes</v>
      </c>
      <c r="K863" s="1" t="str">
        <f t="shared" si="53"/>
        <v>200-500</v>
      </c>
      <c r="L863" s="1" t="str">
        <f t="shared" si="54"/>
        <v>51-60%</v>
      </c>
      <c r="M863">
        <v>4.4000000000000004</v>
      </c>
      <c r="N863" s="4">
        <v>10773</v>
      </c>
      <c r="O863" s="12">
        <f t="shared" si="52"/>
        <v>8607627</v>
      </c>
      <c r="P863" s="11">
        <v>-158.30500000000001</v>
      </c>
      <c r="Q863" s="11">
        <v>-334.62599999999998</v>
      </c>
      <c r="R863" s="1">
        <v>-510.947</v>
      </c>
      <c r="S863">
        <v>-687.26800000000003</v>
      </c>
      <c r="T863" s="4"/>
    </row>
    <row r="864" spans="1:20">
      <c r="A864" t="s">
        <v>8051</v>
      </c>
      <c r="B864" t="s">
        <v>8052</v>
      </c>
      <c r="C864" t="s">
        <v>13997</v>
      </c>
      <c r="D864" t="s">
        <v>14070</v>
      </c>
      <c r="E864" t="s">
        <v>14093</v>
      </c>
      <c r="H864" s="11">
        <v>999</v>
      </c>
      <c r="I864" s="1">
        <v>0.34</v>
      </c>
      <c r="J864" s="1" t="str">
        <f t="shared" si="55"/>
        <v>No</v>
      </c>
      <c r="K864" s="1" t="str">
        <f t="shared" si="53"/>
        <v>200-500</v>
      </c>
      <c r="L864" s="1" t="str">
        <f t="shared" si="54"/>
        <v>31-40%</v>
      </c>
      <c r="M864">
        <v>4.3</v>
      </c>
      <c r="N864" s="4">
        <v>13944</v>
      </c>
      <c r="O864" s="12">
        <f t="shared" si="52"/>
        <v>13930056</v>
      </c>
      <c r="P864" s="11">
        <v>-324.02999999999997</v>
      </c>
      <c r="Q864" s="11">
        <v>-619.70600000000002</v>
      </c>
      <c r="R864" s="1">
        <v>-915.38199999999995</v>
      </c>
      <c r="S864">
        <v>-1211.058</v>
      </c>
      <c r="T864" s="4"/>
    </row>
    <row r="865" spans="1:20">
      <c r="A865" t="s">
        <v>8061</v>
      </c>
      <c r="B865" t="s">
        <v>8062</v>
      </c>
      <c r="C865" t="s">
        <v>13997</v>
      </c>
      <c r="D865" t="s">
        <v>13998</v>
      </c>
      <c r="E865" t="s">
        <v>14108</v>
      </c>
      <c r="F865" t="s">
        <v>14109</v>
      </c>
      <c r="H865" s="11">
        <v>2895</v>
      </c>
      <c r="I865" s="1">
        <v>0.31</v>
      </c>
      <c r="J865" s="1" t="str">
        <f t="shared" si="55"/>
        <v>No</v>
      </c>
      <c r="K865" s="1" t="str">
        <f t="shared" si="53"/>
        <v>&gt;500</v>
      </c>
      <c r="L865" s="1" t="str">
        <f t="shared" si="54"/>
        <v>31-40%</v>
      </c>
      <c r="M865">
        <v>4.5999999999999996</v>
      </c>
      <c r="N865" s="4">
        <v>10760</v>
      </c>
      <c r="O865" s="12">
        <f t="shared" si="52"/>
        <v>31150200</v>
      </c>
      <c r="P865" s="11">
        <v>3795</v>
      </c>
      <c r="Q865" s="11">
        <v>4695</v>
      </c>
      <c r="R865" s="1">
        <v>8.89</v>
      </c>
      <c r="S865">
        <v>13.18</v>
      </c>
      <c r="T865" s="4"/>
    </row>
    <row r="866" spans="1:20">
      <c r="A866" t="s">
        <v>8071</v>
      </c>
      <c r="B866" t="s">
        <v>8072</v>
      </c>
      <c r="C866" t="s">
        <v>14005</v>
      </c>
      <c r="D866" t="s">
        <v>14081</v>
      </c>
      <c r="H866" s="11">
        <v>1500</v>
      </c>
      <c r="I866" s="1">
        <v>0</v>
      </c>
      <c r="J866" s="1" t="str">
        <f t="shared" si="55"/>
        <v>No</v>
      </c>
      <c r="K866" s="1" t="str">
        <f t="shared" si="53"/>
        <v>&gt;500</v>
      </c>
      <c r="L866" s="1" t="str">
        <f t="shared" si="54"/>
        <v>0-10%</v>
      </c>
      <c r="M866">
        <v>4.4000000000000004</v>
      </c>
      <c r="N866" s="4">
        <v>25996</v>
      </c>
      <c r="O866" s="12">
        <f t="shared" si="52"/>
        <v>38994000</v>
      </c>
      <c r="P866" s="11">
        <v>1500</v>
      </c>
      <c r="Q866" s="11">
        <v>1500</v>
      </c>
      <c r="R866" s="1">
        <v>8.8000000000000007</v>
      </c>
      <c r="S866">
        <v>13.2</v>
      </c>
      <c r="T866" s="4"/>
    </row>
    <row r="867" spans="1:20">
      <c r="A867" t="s">
        <v>8081</v>
      </c>
      <c r="B867" t="s">
        <v>8082</v>
      </c>
      <c r="C867" t="s">
        <v>13997</v>
      </c>
      <c r="D867" t="s">
        <v>13998</v>
      </c>
      <c r="E867" t="s">
        <v>14072</v>
      </c>
      <c r="F867" t="s">
        <v>14077</v>
      </c>
      <c r="H867" s="11">
        <v>3195</v>
      </c>
      <c r="I867" s="1">
        <v>0.17</v>
      </c>
      <c r="J867" s="1" t="str">
        <f t="shared" si="55"/>
        <v>No</v>
      </c>
      <c r="K867" s="1" t="str">
        <f t="shared" si="53"/>
        <v>&gt;500</v>
      </c>
      <c r="L867" s="1" t="str">
        <f t="shared" si="54"/>
        <v>11-20%</v>
      </c>
      <c r="M867">
        <v>4.5</v>
      </c>
      <c r="N867" s="4">
        <v>16146</v>
      </c>
      <c r="O867" s="12">
        <f t="shared" si="52"/>
        <v>51586470</v>
      </c>
      <c r="P867" s="11">
        <v>3750</v>
      </c>
      <c r="Q867" s="11">
        <v>4305</v>
      </c>
      <c r="R867" s="1">
        <v>8.83</v>
      </c>
      <c r="S867">
        <v>13.16</v>
      </c>
      <c r="T867" s="4"/>
    </row>
    <row r="868" spans="1:20">
      <c r="A868" t="s">
        <v>8091</v>
      </c>
      <c r="B868" t="s">
        <v>8092</v>
      </c>
      <c r="C868" t="s">
        <v>13997</v>
      </c>
      <c r="D868" t="s">
        <v>14103</v>
      </c>
      <c r="E868" t="s">
        <v>14169</v>
      </c>
      <c r="H868" s="11">
        <v>6355</v>
      </c>
      <c r="I868" s="1">
        <v>0.17</v>
      </c>
      <c r="J868" s="1" t="str">
        <f t="shared" si="55"/>
        <v>No</v>
      </c>
      <c r="K868" s="1" t="str">
        <f t="shared" si="53"/>
        <v>&gt;500</v>
      </c>
      <c r="L868" s="1" t="str">
        <f t="shared" si="54"/>
        <v>11-20%</v>
      </c>
      <c r="M868">
        <v>3.9</v>
      </c>
      <c r="N868" s="4">
        <v>8280</v>
      </c>
      <c r="O868" s="12">
        <f t="shared" si="52"/>
        <v>52619400</v>
      </c>
      <c r="P868" s="11">
        <v>7411</v>
      </c>
      <c r="Q868" s="11">
        <v>8467</v>
      </c>
      <c r="R868" s="1">
        <v>7.63</v>
      </c>
      <c r="S868">
        <v>11.36</v>
      </c>
      <c r="T868" s="4"/>
    </row>
    <row r="869" spans="1:20">
      <c r="A869" t="s">
        <v>8102</v>
      </c>
      <c r="B869" t="s">
        <v>8103</v>
      </c>
      <c r="C869" t="s">
        <v>13997</v>
      </c>
      <c r="D869" t="s">
        <v>13998</v>
      </c>
      <c r="E869" t="s">
        <v>14108</v>
      </c>
      <c r="F869" t="s">
        <v>14181</v>
      </c>
      <c r="H869" s="11">
        <v>2999</v>
      </c>
      <c r="I869" s="1">
        <v>0.34</v>
      </c>
      <c r="J869" s="1" t="str">
        <f t="shared" si="55"/>
        <v>No</v>
      </c>
      <c r="K869" s="1" t="str">
        <f t="shared" si="53"/>
        <v>&gt;500</v>
      </c>
      <c r="L869" s="1" t="str">
        <f t="shared" si="54"/>
        <v>31-40%</v>
      </c>
      <c r="M869">
        <v>4.3</v>
      </c>
      <c r="N869" s="4">
        <v>14237</v>
      </c>
      <c r="O869" s="12">
        <f t="shared" si="52"/>
        <v>42696763</v>
      </c>
      <c r="P869" s="11">
        <v>4008</v>
      </c>
      <c r="Q869" s="11">
        <v>5017</v>
      </c>
      <c r="R869" s="1">
        <v>8.26</v>
      </c>
      <c r="S869">
        <v>12.22</v>
      </c>
      <c r="T869" s="4"/>
    </row>
    <row r="870" spans="1:20">
      <c r="A870" t="s">
        <v>8111</v>
      </c>
      <c r="B870" t="s">
        <v>8112</v>
      </c>
      <c r="C870" t="s">
        <v>14005</v>
      </c>
      <c r="D870" t="s">
        <v>14188</v>
      </c>
      <c r="E870" t="s">
        <v>14189</v>
      </c>
      <c r="H870" s="11">
        <v>1499</v>
      </c>
      <c r="I870" s="1">
        <v>0.14000000000000001</v>
      </c>
      <c r="J870" s="1" t="str">
        <f t="shared" si="55"/>
        <v>No</v>
      </c>
      <c r="K870" s="1" t="str">
        <f t="shared" si="53"/>
        <v>&gt;500</v>
      </c>
      <c r="L870" s="1" t="str">
        <f t="shared" si="54"/>
        <v>11-20%</v>
      </c>
      <c r="M870">
        <v>4.5</v>
      </c>
      <c r="N870" s="4">
        <v>20668</v>
      </c>
      <c r="O870" s="12">
        <f t="shared" si="52"/>
        <v>30981332</v>
      </c>
      <c r="P870" s="11">
        <v>1709</v>
      </c>
      <c r="Q870" s="11">
        <v>1919</v>
      </c>
      <c r="R870" s="1">
        <v>8.86</v>
      </c>
      <c r="S870">
        <v>13.22</v>
      </c>
      <c r="T870" s="4"/>
    </row>
    <row r="871" spans="1:20">
      <c r="A871" t="s">
        <v>8122</v>
      </c>
      <c r="B871" t="s">
        <v>8123</v>
      </c>
      <c r="C871" t="s">
        <v>14083</v>
      </c>
      <c r="D871" t="s">
        <v>14084</v>
      </c>
      <c r="E871" t="s">
        <v>14085</v>
      </c>
      <c r="F871" t="s">
        <v>14086</v>
      </c>
      <c r="G871" t="s">
        <v>14119</v>
      </c>
      <c r="H871" s="11">
        <v>165</v>
      </c>
      <c r="I871" s="1">
        <v>0</v>
      </c>
      <c r="J871" s="1" t="str">
        <f t="shared" si="55"/>
        <v>No</v>
      </c>
      <c r="K871" s="1" t="str">
        <f t="shared" si="53"/>
        <v>200-500</v>
      </c>
      <c r="L871" s="1" t="str">
        <f t="shared" si="54"/>
        <v>0-10%</v>
      </c>
      <c r="M871">
        <v>4.5</v>
      </c>
      <c r="N871" s="4">
        <v>1674</v>
      </c>
      <c r="O871" s="12">
        <f t="shared" si="52"/>
        <v>276210</v>
      </c>
      <c r="P871" s="11">
        <v>-78</v>
      </c>
      <c r="Q871" s="11">
        <v>-142.65</v>
      </c>
      <c r="R871" s="1">
        <v>-207.3</v>
      </c>
      <c r="S871">
        <v>-271.95</v>
      </c>
      <c r="T871" s="4"/>
    </row>
    <row r="872" spans="1:20">
      <c r="A872" t="s">
        <v>8132</v>
      </c>
      <c r="B872" t="s">
        <v>8133</v>
      </c>
      <c r="C872" t="s">
        <v>13997</v>
      </c>
      <c r="D872" t="s">
        <v>13998</v>
      </c>
      <c r="E872" t="s">
        <v>14066</v>
      </c>
      <c r="F872" t="s">
        <v>14160</v>
      </c>
      <c r="H872" s="11">
        <v>3499</v>
      </c>
      <c r="I872" s="1">
        <v>0.51</v>
      </c>
      <c r="J872" s="1" t="str">
        <f t="shared" si="55"/>
        <v>Yes</v>
      </c>
      <c r="K872" s="1" t="str">
        <f t="shared" si="53"/>
        <v>&gt;500</v>
      </c>
      <c r="L872" s="1" t="str">
        <f t="shared" si="54"/>
        <v>51-60%</v>
      </c>
      <c r="M872">
        <v>3.6</v>
      </c>
      <c r="N872" s="4">
        <v>7689</v>
      </c>
      <c r="O872" s="12">
        <f t="shared" si="52"/>
        <v>26903811</v>
      </c>
      <c r="P872" s="11">
        <v>5299</v>
      </c>
      <c r="Q872" s="11">
        <v>7099</v>
      </c>
      <c r="R872" s="1">
        <v>6.69</v>
      </c>
      <c r="S872">
        <v>9.7799999999999994</v>
      </c>
      <c r="T872" s="4"/>
    </row>
    <row r="873" spans="1:20">
      <c r="A873" t="s">
        <v>8142</v>
      </c>
      <c r="B873" t="s">
        <v>8143</v>
      </c>
      <c r="C873" t="s">
        <v>14005</v>
      </c>
      <c r="D873" t="s">
        <v>14094</v>
      </c>
      <c r="E873" t="s">
        <v>14130</v>
      </c>
      <c r="F873" t="s">
        <v>14131</v>
      </c>
      <c r="H873" s="11">
        <v>7500</v>
      </c>
      <c r="I873" s="1">
        <v>0.69</v>
      </c>
      <c r="J873" s="1" t="str">
        <f t="shared" si="55"/>
        <v>Yes</v>
      </c>
      <c r="K873" s="1" t="str">
        <f t="shared" si="53"/>
        <v>&gt;500</v>
      </c>
      <c r="L873" s="1" t="str">
        <f t="shared" si="54"/>
        <v>61-70%</v>
      </c>
      <c r="M873">
        <v>4.0999999999999996</v>
      </c>
      <c r="N873" s="4">
        <v>5554</v>
      </c>
      <c r="O873" s="12">
        <f t="shared" si="52"/>
        <v>41655000</v>
      </c>
      <c r="P873" s="11">
        <v>12701</v>
      </c>
      <c r="Q873" s="11">
        <v>17902</v>
      </c>
      <c r="R873" s="1">
        <v>7.51</v>
      </c>
      <c r="S873">
        <v>10.92</v>
      </c>
      <c r="T873" s="4"/>
    </row>
    <row r="874" spans="1:20">
      <c r="A874" t="s">
        <v>8153</v>
      </c>
      <c r="B874" t="s">
        <v>8154</v>
      </c>
      <c r="C874" t="s">
        <v>13997</v>
      </c>
      <c r="D874" t="s">
        <v>13998</v>
      </c>
      <c r="E874" t="s">
        <v>14126</v>
      </c>
      <c r="F874" t="s">
        <v>14127</v>
      </c>
      <c r="H874" s="11">
        <v>39</v>
      </c>
      <c r="I874" s="1">
        <v>0</v>
      </c>
      <c r="J874" s="1" t="str">
        <f t="shared" si="55"/>
        <v>No</v>
      </c>
      <c r="K874" s="1" t="str">
        <f t="shared" si="53"/>
        <v>200-500</v>
      </c>
      <c r="L874" s="1" t="str">
        <f t="shared" si="54"/>
        <v>0-10%</v>
      </c>
      <c r="M874">
        <v>3.8</v>
      </c>
      <c r="N874" s="4">
        <v>3344</v>
      </c>
      <c r="O874" s="12">
        <f t="shared" si="52"/>
        <v>130416</v>
      </c>
      <c r="P874" s="11">
        <v>-15.7</v>
      </c>
      <c r="Q874" s="11">
        <v>-30.16</v>
      </c>
      <c r="R874" s="1">
        <v>-44.62</v>
      </c>
      <c r="S874">
        <v>-59.08</v>
      </c>
      <c r="T874" s="4"/>
    </row>
    <row r="875" spans="1:20">
      <c r="A875" t="s">
        <v>8163</v>
      </c>
      <c r="B875" t="s">
        <v>8164</v>
      </c>
      <c r="C875" t="s">
        <v>13997</v>
      </c>
      <c r="D875" t="s">
        <v>14190</v>
      </c>
      <c r="H875" s="11">
        <v>37999</v>
      </c>
      <c r="I875" s="1">
        <v>0.28999999999999998</v>
      </c>
      <c r="J875" s="1" t="str">
        <f t="shared" si="55"/>
        <v>No</v>
      </c>
      <c r="K875" s="1" t="str">
        <f t="shared" si="53"/>
        <v>&gt;500</v>
      </c>
      <c r="L875" s="1" t="str">
        <f t="shared" si="54"/>
        <v>21-30%</v>
      </c>
      <c r="M875">
        <v>4.5999999999999996</v>
      </c>
      <c r="N875" s="4">
        <v>2886</v>
      </c>
      <c r="O875" s="12">
        <f t="shared" si="52"/>
        <v>109665114</v>
      </c>
      <c r="P875" s="11">
        <v>48999</v>
      </c>
      <c r="Q875" s="11">
        <v>59999</v>
      </c>
      <c r="R875" s="1">
        <v>8.91</v>
      </c>
      <c r="S875">
        <v>13.22</v>
      </c>
      <c r="T875" s="4"/>
    </row>
    <row r="876" spans="1:20">
      <c r="A876" t="s">
        <v>8174</v>
      </c>
      <c r="B876" t="s">
        <v>8175</v>
      </c>
      <c r="C876" t="s">
        <v>14005</v>
      </c>
      <c r="D876" t="s">
        <v>14043</v>
      </c>
      <c r="E876" t="s">
        <v>14044</v>
      </c>
      <c r="F876" t="s">
        <v>14045</v>
      </c>
      <c r="H876" s="11">
        <v>1990</v>
      </c>
      <c r="I876" s="1">
        <v>0.25</v>
      </c>
      <c r="J876" s="1" t="str">
        <f t="shared" si="55"/>
        <v>No</v>
      </c>
      <c r="K876" s="1" t="str">
        <f t="shared" si="53"/>
        <v>&gt;500</v>
      </c>
      <c r="L876" s="1" t="str">
        <f t="shared" si="54"/>
        <v>21-30%</v>
      </c>
      <c r="M876">
        <v>4.0999999999999996</v>
      </c>
      <c r="N876" s="4">
        <v>98250</v>
      </c>
      <c r="O876" s="12">
        <f t="shared" si="52"/>
        <v>195517500</v>
      </c>
      <c r="P876" s="11">
        <v>2490</v>
      </c>
      <c r="Q876" s="11">
        <v>2990</v>
      </c>
      <c r="R876" s="1">
        <v>7.95</v>
      </c>
      <c r="S876">
        <v>11.8</v>
      </c>
      <c r="T876" s="4"/>
    </row>
    <row r="877" spans="1:20">
      <c r="A877" t="s">
        <v>8184</v>
      </c>
      <c r="B877" t="s">
        <v>8185</v>
      </c>
      <c r="C877" t="s">
        <v>13997</v>
      </c>
      <c r="D877" t="s">
        <v>13998</v>
      </c>
      <c r="E877" t="s">
        <v>14066</v>
      </c>
      <c r="F877" t="s">
        <v>14075</v>
      </c>
      <c r="H877" s="11">
        <v>1949</v>
      </c>
      <c r="I877" s="1">
        <v>0.8</v>
      </c>
      <c r="J877" s="1" t="str">
        <f t="shared" si="55"/>
        <v>Yes</v>
      </c>
      <c r="K877" s="1" t="str">
        <f t="shared" si="53"/>
        <v>&gt;500</v>
      </c>
      <c r="L877" s="1" t="str">
        <f t="shared" si="54"/>
        <v>71-80%</v>
      </c>
      <c r="M877">
        <v>4</v>
      </c>
      <c r="N877" s="4">
        <v>75</v>
      </c>
      <c r="O877" s="12">
        <f t="shared" si="52"/>
        <v>146175</v>
      </c>
      <c r="P877" s="11">
        <v>3500</v>
      </c>
      <c r="Q877" s="11">
        <v>5051</v>
      </c>
      <c r="R877" s="1">
        <v>7.2</v>
      </c>
      <c r="S877">
        <v>10.4</v>
      </c>
      <c r="T877" s="4"/>
    </row>
    <row r="878" spans="1:20">
      <c r="A878" t="s">
        <v>8197</v>
      </c>
      <c r="B878" t="s">
        <v>8198</v>
      </c>
      <c r="C878" t="s">
        <v>13997</v>
      </c>
      <c r="D878" t="s">
        <v>13998</v>
      </c>
      <c r="E878" t="s">
        <v>14066</v>
      </c>
      <c r="F878" t="s">
        <v>14160</v>
      </c>
      <c r="H878" s="11">
        <v>1547</v>
      </c>
      <c r="I878" s="1">
        <v>0.5</v>
      </c>
      <c r="J878" s="1" t="str">
        <f t="shared" si="55"/>
        <v>No</v>
      </c>
      <c r="K878" s="1" t="str">
        <f t="shared" si="53"/>
        <v>&gt;500</v>
      </c>
      <c r="L878" s="1" t="str">
        <f t="shared" si="54"/>
        <v>41-50%</v>
      </c>
      <c r="M878">
        <v>4.3</v>
      </c>
      <c r="N878" s="4">
        <v>2585</v>
      </c>
      <c r="O878" s="12">
        <f t="shared" si="52"/>
        <v>3998995</v>
      </c>
      <c r="P878" s="11">
        <v>2324</v>
      </c>
      <c r="Q878" s="11">
        <v>3101</v>
      </c>
      <c r="R878" s="1">
        <v>8.1</v>
      </c>
      <c r="S878">
        <v>11.9</v>
      </c>
      <c r="T878" s="4"/>
    </row>
    <row r="879" spans="1:20">
      <c r="A879" t="s">
        <v>8207</v>
      </c>
      <c r="B879" t="s">
        <v>8208</v>
      </c>
      <c r="C879" t="s">
        <v>14005</v>
      </c>
      <c r="D879" t="s">
        <v>14034</v>
      </c>
      <c r="E879" t="s">
        <v>14035</v>
      </c>
      <c r="F879" t="s">
        <v>14055</v>
      </c>
      <c r="H879" s="11">
        <v>1299</v>
      </c>
      <c r="I879" s="1">
        <v>0.79</v>
      </c>
      <c r="J879" s="1" t="str">
        <f t="shared" si="55"/>
        <v>Yes</v>
      </c>
      <c r="K879" s="1" t="str">
        <f t="shared" si="53"/>
        <v>&gt;500</v>
      </c>
      <c r="L879" s="1" t="str">
        <f t="shared" si="54"/>
        <v>71-80%</v>
      </c>
      <c r="M879">
        <v>4</v>
      </c>
      <c r="N879" s="4">
        <v>5072</v>
      </c>
      <c r="O879" s="12">
        <f t="shared" si="52"/>
        <v>6588528</v>
      </c>
      <c r="P879" s="11">
        <v>2319</v>
      </c>
      <c r="Q879" s="11">
        <v>3339</v>
      </c>
      <c r="R879" s="1">
        <v>7.21</v>
      </c>
      <c r="S879">
        <v>10.42</v>
      </c>
      <c r="T879" s="4"/>
    </row>
    <row r="880" spans="1:20">
      <c r="A880" t="s">
        <v>8217</v>
      </c>
      <c r="B880" t="s">
        <v>8218</v>
      </c>
      <c r="C880" t="s">
        <v>14152</v>
      </c>
      <c r="D880" t="s">
        <v>14153</v>
      </c>
      <c r="E880" t="s">
        <v>14191</v>
      </c>
      <c r="H880" s="11">
        <v>599</v>
      </c>
      <c r="I880" s="1">
        <v>0.57999999999999996</v>
      </c>
      <c r="J880" s="1" t="str">
        <f t="shared" si="55"/>
        <v>Yes</v>
      </c>
      <c r="K880" s="1" t="str">
        <f t="shared" si="53"/>
        <v>200-500</v>
      </c>
      <c r="L880" s="1" t="str">
        <f t="shared" si="54"/>
        <v>51-60%</v>
      </c>
      <c r="M880">
        <v>4.5</v>
      </c>
      <c r="N880" s="4">
        <v>5985</v>
      </c>
      <c r="O880" s="12">
        <f t="shared" si="52"/>
        <v>3585015</v>
      </c>
      <c r="P880" s="11">
        <v>-119.71</v>
      </c>
      <c r="Q880" s="11">
        <v>-252.90199999999999</v>
      </c>
      <c r="R880" s="1">
        <v>-386.09399999999999</v>
      </c>
      <c r="S880">
        <v>-519.28599999999994</v>
      </c>
      <c r="T880" s="4"/>
    </row>
    <row r="881" spans="1:20">
      <c r="A881" t="s">
        <v>8229</v>
      </c>
      <c r="B881" t="s">
        <v>8230</v>
      </c>
      <c r="C881" t="s">
        <v>14088</v>
      </c>
      <c r="D881" t="s">
        <v>14089</v>
      </c>
      <c r="E881" t="s">
        <v>14110</v>
      </c>
      <c r="H881" s="11">
        <v>230</v>
      </c>
      <c r="I881" s="1">
        <v>0</v>
      </c>
      <c r="J881" s="1" t="str">
        <f t="shared" si="55"/>
        <v>No</v>
      </c>
      <c r="K881" s="1" t="str">
        <f t="shared" si="53"/>
        <v>200-500</v>
      </c>
      <c r="L881" s="1" t="str">
        <f t="shared" si="54"/>
        <v>0-10%</v>
      </c>
      <c r="M881">
        <v>4.5</v>
      </c>
      <c r="N881" s="4">
        <v>9427</v>
      </c>
      <c r="O881" s="12">
        <f t="shared" si="52"/>
        <v>2168210</v>
      </c>
      <c r="P881" s="11">
        <v>-110.5</v>
      </c>
      <c r="Q881" s="11">
        <v>-201.15</v>
      </c>
      <c r="R881" s="1">
        <v>-291.8</v>
      </c>
      <c r="S881">
        <v>-382.45</v>
      </c>
      <c r="T881" s="4"/>
    </row>
    <row r="882" spans="1:20">
      <c r="A882" t="s">
        <v>8241</v>
      </c>
      <c r="B882" t="s">
        <v>8242</v>
      </c>
      <c r="C882" t="s">
        <v>13997</v>
      </c>
      <c r="D882" t="s">
        <v>13998</v>
      </c>
      <c r="E882" t="s">
        <v>14108</v>
      </c>
      <c r="F882" t="s">
        <v>14109</v>
      </c>
      <c r="H882" s="11">
        <v>700</v>
      </c>
      <c r="I882" s="1">
        <v>0.14000000000000001</v>
      </c>
      <c r="J882" s="1" t="str">
        <f t="shared" si="55"/>
        <v>No</v>
      </c>
      <c r="K882" s="1" t="str">
        <f t="shared" si="53"/>
        <v>200-500</v>
      </c>
      <c r="L882" s="1" t="str">
        <f t="shared" si="54"/>
        <v>11-20%</v>
      </c>
      <c r="M882">
        <v>4.3</v>
      </c>
      <c r="N882" s="4">
        <v>2301</v>
      </c>
      <c r="O882" s="12">
        <f t="shared" si="52"/>
        <v>1610700</v>
      </c>
      <c r="P882" s="11">
        <v>-295.13</v>
      </c>
      <c r="Q882" s="11">
        <v>-543.52599999999995</v>
      </c>
      <c r="R882" s="1">
        <v>-791.92200000000003</v>
      </c>
      <c r="S882">
        <v>-1040.318</v>
      </c>
      <c r="T882" s="4"/>
    </row>
    <row r="883" spans="1:20">
      <c r="A883" t="s">
        <v>8251</v>
      </c>
      <c r="B883" t="s">
        <v>8252</v>
      </c>
      <c r="C883" t="s">
        <v>13997</v>
      </c>
      <c r="D883" t="s">
        <v>14103</v>
      </c>
      <c r="E883" t="s">
        <v>14104</v>
      </c>
      <c r="F883" t="s">
        <v>14192</v>
      </c>
      <c r="H883" s="11">
        <v>1150</v>
      </c>
      <c r="I883" s="1">
        <v>0.48</v>
      </c>
      <c r="J883" s="1" t="str">
        <f t="shared" si="55"/>
        <v>No</v>
      </c>
      <c r="K883" s="1" t="str">
        <f t="shared" si="53"/>
        <v>&gt;500</v>
      </c>
      <c r="L883" s="1" t="str">
        <f t="shared" si="54"/>
        <v>41-50%</v>
      </c>
      <c r="M883">
        <v>4.0999999999999996</v>
      </c>
      <c r="N883" s="4">
        <v>2535</v>
      </c>
      <c r="O883" s="12">
        <f t="shared" si="52"/>
        <v>2915250</v>
      </c>
      <c r="P883" s="11">
        <v>1702</v>
      </c>
      <c r="Q883" s="11">
        <v>2254</v>
      </c>
      <c r="R883" s="1">
        <v>7.72</v>
      </c>
      <c r="S883">
        <v>11.34</v>
      </c>
      <c r="T883" s="4"/>
    </row>
    <row r="884" spans="1:20">
      <c r="A884" t="s">
        <v>8262</v>
      </c>
      <c r="B884" t="s">
        <v>8263</v>
      </c>
      <c r="C884" t="s">
        <v>13997</v>
      </c>
      <c r="D884" t="s">
        <v>13998</v>
      </c>
      <c r="E884" t="s">
        <v>14132</v>
      </c>
      <c r="F884" t="s">
        <v>14059</v>
      </c>
      <c r="H884" s="11">
        <v>1499</v>
      </c>
      <c r="I884" s="1">
        <v>0.73</v>
      </c>
      <c r="J884" s="1" t="str">
        <f t="shared" si="55"/>
        <v>Yes</v>
      </c>
      <c r="K884" s="1" t="str">
        <f t="shared" si="53"/>
        <v>&gt;500</v>
      </c>
      <c r="L884" s="1" t="str">
        <f t="shared" si="54"/>
        <v>71-80%</v>
      </c>
      <c r="M884">
        <v>4</v>
      </c>
      <c r="N884" s="4">
        <v>691</v>
      </c>
      <c r="O884" s="12">
        <f t="shared" si="52"/>
        <v>1035809</v>
      </c>
      <c r="P884" s="11">
        <v>2599</v>
      </c>
      <c r="Q884" s="11">
        <v>3699</v>
      </c>
      <c r="R884" s="1">
        <v>7.27</v>
      </c>
      <c r="S884">
        <v>10.54</v>
      </c>
      <c r="T884" s="4"/>
    </row>
    <row r="885" spans="1:20">
      <c r="A885" t="s">
        <v>8272</v>
      </c>
      <c r="B885" t="s">
        <v>8273</v>
      </c>
      <c r="C885" t="s">
        <v>13997</v>
      </c>
      <c r="D885" t="s">
        <v>13998</v>
      </c>
      <c r="E885" t="s">
        <v>14066</v>
      </c>
      <c r="F885" t="s">
        <v>14075</v>
      </c>
      <c r="H885" s="11">
        <v>1299</v>
      </c>
      <c r="I885" s="1">
        <v>0.62</v>
      </c>
      <c r="J885" s="1" t="str">
        <f t="shared" si="55"/>
        <v>Yes</v>
      </c>
      <c r="K885" s="1" t="str">
        <f t="shared" si="53"/>
        <v>&gt;500</v>
      </c>
      <c r="L885" s="1" t="str">
        <f t="shared" si="54"/>
        <v>61-70%</v>
      </c>
      <c r="M885">
        <v>4.0999999999999996</v>
      </c>
      <c r="N885" s="4">
        <v>2740</v>
      </c>
      <c r="O885" s="12">
        <f t="shared" si="52"/>
        <v>3559260</v>
      </c>
      <c r="P885" s="11">
        <v>2099</v>
      </c>
      <c r="Q885" s="11">
        <v>2899</v>
      </c>
      <c r="R885" s="1">
        <v>7.58</v>
      </c>
      <c r="S885">
        <v>11.06</v>
      </c>
      <c r="T885" s="4"/>
    </row>
    <row r="886" spans="1:20">
      <c r="A886" t="s">
        <v>8284</v>
      </c>
      <c r="B886" t="s">
        <v>8285</v>
      </c>
      <c r="C886" t="s">
        <v>13997</v>
      </c>
      <c r="D886" t="s">
        <v>13998</v>
      </c>
      <c r="E886" t="s">
        <v>14072</v>
      </c>
      <c r="F886" t="s">
        <v>14073</v>
      </c>
      <c r="H886" s="11">
        <v>1090</v>
      </c>
      <c r="I886" s="1">
        <v>0.47</v>
      </c>
      <c r="J886" s="1" t="str">
        <f t="shared" si="55"/>
        <v>No</v>
      </c>
      <c r="K886" s="1" t="str">
        <f t="shared" si="53"/>
        <v>&gt;500</v>
      </c>
      <c r="L886" s="1" t="str">
        <f t="shared" si="54"/>
        <v>41-50%</v>
      </c>
      <c r="M886">
        <v>4.4000000000000004</v>
      </c>
      <c r="N886" s="4">
        <v>3482</v>
      </c>
      <c r="O886" s="12">
        <f t="shared" si="52"/>
        <v>3795380</v>
      </c>
      <c r="P886" s="11">
        <v>1601</v>
      </c>
      <c r="Q886" s="11">
        <v>2112</v>
      </c>
      <c r="R886" s="1">
        <v>8.33</v>
      </c>
      <c r="S886">
        <v>12.26</v>
      </c>
      <c r="T886" s="4"/>
    </row>
    <row r="887" spans="1:20">
      <c r="A887" t="s">
        <v>8296</v>
      </c>
      <c r="B887" t="s">
        <v>8297</v>
      </c>
      <c r="C887" t="s">
        <v>14083</v>
      </c>
      <c r="D887" t="s">
        <v>14084</v>
      </c>
      <c r="E887" t="s">
        <v>14085</v>
      </c>
      <c r="F887" t="s">
        <v>14086</v>
      </c>
      <c r="G887" t="s">
        <v>14087</v>
      </c>
      <c r="H887" s="11">
        <v>100</v>
      </c>
      <c r="I887" s="1">
        <v>0.1</v>
      </c>
      <c r="J887" s="1" t="str">
        <f t="shared" si="55"/>
        <v>No</v>
      </c>
      <c r="K887" s="1" t="str">
        <f t="shared" si="53"/>
        <v>200-500</v>
      </c>
      <c r="L887" s="1" t="str">
        <f t="shared" si="54"/>
        <v>0-10%</v>
      </c>
      <c r="M887">
        <v>4.0999999999999996</v>
      </c>
      <c r="N887" s="4">
        <v>6199</v>
      </c>
      <c r="O887" s="12">
        <f t="shared" si="52"/>
        <v>619900</v>
      </c>
      <c r="P887" s="11">
        <v>-40.85</v>
      </c>
      <c r="Q887" s="11">
        <v>-76.61</v>
      </c>
      <c r="R887" s="1">
        <v>-112.37</v>
      </c>
      <c r="S887">
        <v>-148.13</v>
      </c>
      <c r="T887" s="4"/>
    </row>
    <row r="888" spans="1:20">
      <c r="A888" t="s">
        <v>8307</v>
      </c>
      <c r="B888" t="s">
        <v>8308</v>
      </c>
      <c r="C888" t="s">
        <v>13997</v>
      </c>
      <c r="D888" t="s">
        <v>13998</v>
      </c>
      <c r="E888" t="s">
        <v>14066</v>
      </c>
      <c r="F888" t="s">
        <v>14075</v>
      </c>
      <c r="H888" s="11">
        <v>1999</v>
      </c>
      <c r="I888" s="1">
        <v>0.55000000000000004</v>
      </c>
      <c r="J888" s="1" t="str">
        <f t="shared" si="55"/>
        <v>Yes</v>
      </c>
      <c r="K888" s="1" t="str">
        <f t="shared" si="53"/>
        <v>&gt;500</v>
      </c>
      <c r="L888" s="1" t="str">
        <f t="shared" si="54"/>
        <v>51-60%</v>
      </c>
      <c r="M888">
        <v>4.4000000000000004</v>
      </c>
      <c r="N888" s="4">
        <v>1667</v>
      </c>
      <c r="O888" s="12">
        <f t="shared" si="52"/>
        <v>3332333</v>
      </c>
      <c r="P888" s="11">
        <v>3099</v>
      </c>
      <c r="Q888" s="11">
        <v>4199</v>
      </c>
      <c r="R888" s="1">
        <v>8.25</v>
      </c>
      <c r="S888">
        <v>12.1</v>
      </c>
      <c r="T888" s="4"/>
    </row>
    <row r="889" spans="1:20">
      <c r="A889" t="s">
        <v>8317</v>
      </c>
      <c r="B889" t="s">
        <v>8318</v>
      </c>
      <c r="C889" t="s">
        <v>13997</v>
      </c>
      <c r="D889" t="s">
        <v>13998</v>
      </c>
      <c r="E889" t="s">
        <v>14108</v>
      </c>
      <c r="F889" t="s">
        <v>14173</v>
      </c>
      <c r="H889" s="11">
        <v>1800</v>
      </c>
      <c r="I889" s="1">
        <v>0.36</v>
      </c>
      <c r="J889" s="1" t="str">
        <f t="shared" si="55"/>
        <v>No</v>
      </c>
      <c r="K889" s="1" t="str">
        <f t="shared" si="53"/>
        <v>&gt;500</v>
      </c>
      <c r="L889" s="1" t="str">
        <f t="shared" si="54"/>
        <v>31-40%</v>
      </c>
      <c r="M889">
        <v>4.3</v>
      </c>
      <c r="N889" s="4">
        <v>4723</v>
      </c>
      <c r="O889" s="12">
        <f t="shared" si="52"/>
        <v>8501400</v>
      </c>
      <c r="P889" s="11">
        <v>2451</v>
      </c>
      <c r="Q889" s="11">
        <v>3102</v>
      </c>
      <c r="R889" s="1">
        <v>8.24</v>
      </c>
      <c r="S889">
        <v>12.18</v>
      </c>
      <c r="T889" s="4"/>
    </row>
    <row r="890" spans="1:20">
      <c r="A890" t="s">
        <v>8327</v>
      </c>
      <c r="B890" t="s">
        <v>8328</v>
      </c>
      <c r="C890" t="s">
        <v>13997</v>
      </c>
      <c r="D890" t="s">
        <v>13998</v>
      </c>
      <c r="E890" t="s">
        <v>14066</v>
      </c>
      <c r="F890" t="s">
        <v>14139</v>
      </c>
      <c r="G890" t="s">
        <v>14140</v>
      </c>
      <c r="H890" s="11">
        <v>499</v>
      </c>
      <c r="I890" s="1">
        <v>0.5</v>
      </c>
      <c r="J890" s="1" t="str">
        <f t="shared" si="55"/>
        <v>No</v>
      </c>
      <c r="K890" s="1" t="str">
        <f t="shared" si="53"/>
        <v>200-500</v>
      </c>
      <c r="L890" s="1" t="str">
        <f t="shared" si="54"/>
        <v>41-50%</v>
      </c>
      <c r="M890">
        <v>4.2</v>
      </c>
      <c r="N890" s="4">
        <v>22860</v>
      </c>
      <c r="O890" s="12">
        <f t="shared" si="52"/>
        <v>11407140</v>
      </c>
      <c r="P890" s="11">
        <v>-120.05</v>
      </c>
      <c r="Q890" s="11">
        <v>-243.34</v>
      </c>
      <c r="R890" s="1">
        <v>-366.63</v>
      </c>
      <c r="S890">
        <v>-489.92</v>
      </c>
      <c r="T890" s="4"/>
    </row>
    <row r="891" spans="1:20">
      <c r="A891" t="s">
        <v>8337</v>
      </c>
      <c r="B891" t="s">
        <v>8338</v>
      </c>
      <c r="C891" t="s">
        <v>13997</v>
      </c>
      <c r="D891" t="s">
        <v>13998</v>
      </c>
      <c r="E891" t="s">
        <v>14126</v>
      </c>
      <c r="F891" t="s">
        <v>14127</v>
      </c>
      <c r="H891" s="11">
        <v>39</v>
      </c>
      <c r="I891" s="1">
        <v>0</v>
      </c>
      <c r="J891" s="1" t="str">
        <f t="shared" si="55"/>
        <v>No</v>
      </c>
      <c r="K891" s="1" t="str">
        <f t="shared" si="53"/>
        <v>200-500</v>
      </c>
      <c r="L891" s="1" t="str">
        <f t="shared" si="54"/>
        <v>0-10%</v>
      </c>
      <c r="M891">
        <v>3.6</v>
      </c>
      <c r="N891" s="4">
        <v>13572</v>
      </c>
      <c r="O891" s="12">
        <f t="shared" si="52"/>
        <v>529308</v>
      </c>
      <c r="P891" s="11">
        <v>-15.9</v>
      </c>
      <c r="Q891" s="11">
        <v>-30.42</v>
      </c>
      <c r="R891" s="1">
        <v>-44.94</v>
      </c>
      <c r="S891">
        <v>-59.46</v>
      </c>
      <c r="T891" s="4"/>
    </row>
    <row r="892" spans="1:20">
      <c r="A892" t="s">
        <v>8346</v>
      </c>
      <c r="B892" t="s">
        <v>8347</v>
      </c>
      <c r="C892" t="s">
        <v>13997</v>
      </c>
      <c r="D892" t="s">
        <v>14002</v>
      </c>
      <c r="E892" t="s">
        <v>14101</v>
      </c>
      <c r="H892" s="11">
        <v>3599</v>
      </c>
      <c r="I892" s="1">
        <v>0.56000000000000005</v>
      </c>
      <c r="J892" s="1" t="str">
        <f t="shared" si="55"/>
        <v>Yes</v>
      </c>
      <c r="K892" s="1" t="str">
        <f t="shared" si="53"/>
        <v>&gt;500</v>
      </c>
      <c r="L892" s="1" t="str">
        <f t="shared" si="54"/>
        <v>51-60%</v>
      </c>
      <c r="M892">
        <v>4.2</v>
      </c>
      <c r="N892" s="4">
        <v>16182</v>
      </c>
      <c r="O892" s="12">
        <f t="shared" si="52"/>
        <v>58239018</v>
      </c>
      <c r="P892" s="11">
        <v>5599</v>
      </c>
      <c r="Q892" s="11">
        <v>7599</v>
      </c>
      <c r="R892" s="1">
        <v>7.84</v>
      </c>
      <c r="S892">
        <v>11.48</v>
      </c>
      <c r="T892" s="4"/>
    </row>
    <row r="893" spans="1:20">
      <c r="A893" t="s">
        <v>8356</v>
      </c>
      <c r="B893" t="s">
        <v>8357</v>
      </c>
      <c r="C893" t="s">
        <v>14005</v>
      </c>
      <c r="D893" t="s">
        <v>14016</v>
      </c>
      <c r="E893" t="s">
        <v>14029</v>
      </c>
      <c r="F893" t="s">
        <v>14118</v>
      </c>
      <c r="H893" s="11">
        <v>3990</v>
      </c>
      <c r="I893" s="1">
        <v>0.7</v>
      </c>
      <c r="J893" s="1" t="str">
        <f t="shared" si="55"/>
        <v>Yes</v>
      </c>
      <c r="K893" s="1" t="str">
        <f t="shared" si="53"/>
        <v>&gt;500</v>
      </c>
      <c r="L893" s="1" t="str">
        <f t="shared" si="54"/>
        <v>61-70%</v>
      </c>
      <c r="M893">
        <v>4.2</v>
      </c>
      <c r="N893" s="4">
        <v>2908</v>
      </c>
      <c r="O893" s="12">
        <f t="shared" si="52"/>
        <v>11602920</v>
      </c>
      <c r="P893" s="11">
        <v>6781</v>
      </c>
      <c r="Q893" s="11">
        <v>9572</v>
      </c>
      <c r="R893" s="1">
        <v>7.7</v>
      </c>
      <c r="S893">
        <v>11.2</v>
      </c>
      <c r="T893" s="4"/>
    </row>
    <row r="894" spans="1:20">
      <c r="A894" t="s">
        <v>8367</v>
      </c>
      <c r="B894" t="s">
        <v>8368</v>
      </c>
      <c r="C894" t="s">
        <v>13997</v>
      </c>
      <c r="D894" t="s">
        <v>13998</v>
      </c>
      <c r="E894" t="s">
        <v>14072</v>
      </c>
      <c r="F894" t="s">
        <v>14073</v>
      </c>
      <c r="H894" s="11">
        <v>1499</v>
      </c>
      <c r="I894" s="1">
        <v>0.27</v>
      </c>
      <c r="J894" s="1" t="str">
        <f t="shared" si="55"/>
        <v>No</v>
      </c>
      <c r="K894" s="1" t="str">
        <f t="shared" si="53"/>
        <v>&gt;500</v>
      </c>
      <c r="L894" s="1" t="str">
        <f t="shared" si="54"/>
        <v>21-30%</v>
      </c>
      <c r="M894">
        <v>4.2</v>
      </c>
      <c r="N894" s="4">
        <v>2375</v>
      </c>
      <c r="O894" s="12">
        <f t="shared" si="52"/>
        <v>3560125</v>
      </c>
      <c r="P894" s="11">
        <v>1899</v>
      </c>
      <c r="Q894" s="11">
        <v>2299</v>
      </c>
      <c r="R894" s="1">
        <v>8.1300000000000008</v>
      </c>
      <c r="S894">
        <v>12.06</v>
      </c>
      <c r="T894" s="4"/>
    </row>
    <row r="895" spans="1:20">
      <c r="A895" t="s">
        <v>8377</v>
      </c>
      <c r="B895" t="s">
        <v>8378</v>
      </c>
      <c r="C895" t="s">
        <v>14083</v>
      </c>
      <c r="D895" t="s">
        <v>14084</v>
      </c>
      <c r="E895" t="s">
        <v>14085</v>
      </c>
      <c r="F895" t="s">
        <v>14086</v>
      </c>
      <c r="G895" t="s">
        <v>14119</v>
      </c>
      <c r="H895" s="11">
        <v>120</v>
      </c>
      <c r="I895" s="1">
        <v>0</v>
      </c>
      <c r="J895" s="1" t="str">
        <f t="shared" si="55"/>
        <v>No</v>
      </c>
      <c r="K895" s="1" t="str">
        <f t="shared" si="53"/>
        <v>200-500</v>
      </c>
      <c r="L895" s="1" t="str">
        <f t="shared" si="54"/>
        <v>0-10%</v>
      </c>
      <c r="M895">
        <v>4.5</v>
      </c>
      <c r="N895" s="4">
        <v>4951</v>
      </c>
      <c r="O895" s="12">
        <f t="shared" si="52"/>
        <v>594120</v>
      </c>
      <c r="P895" s="11">
        <v>-55.5</v>
      </c>
      <c r="Q895" s="11">
        <v>-102.15</v>
      </c>
      <c r="R895" s="1">
        <v>-148.80000000000001</v>
      </c>
      <c r="S895">
        <v>-195.45</v>
      </c>
      <c r="T895" s="4"/>
    </row>
    <row r="896" spans="1:20">
      <c r="A896" t="s">
        <v>8387</v>
      </c>
      <c r="B896" t="s">
        <v>8388</v>
      </c>
      <c r="C896" t="s">
        <v>13997</v>
      </c>
      <c r="D896" t="s">
        <v>13998</v>
      </c>
      <c r="E896" t="s">
        <v>14108</v>
      </c>
      <c r="F896" t="s">
        <v>14173</v>
      </c>
      <c r="H896" s="11">
        <v>3499</v>
      </c>
      <c r="I896" s="1">
        <v>0.56999999999999995</v>
      </c>
      <c r="J896" s="1" t="str">
        <f t="shared" si="55"/>
        <v>Yes</v>
      </c>
      <c r="K896" s="1" t="str">
        <f t="shared" si="53"/>
        <v>&gt;500</v>
      </c>
      <c r="L896" s="1" t="str">
        <f t="shared" si="54"/>
        <v>51-60%</v>
      </c>
      <c r="M896">
        <v>4.3</v>
      </c>
      <c r="N896" s="4">
        <v>408</v>
      </c>
      <c r="O896" s="12">
        <f t="shared" si="52"/>
        <v>1427592</v>
      </c>
      <c r="P896" s="11">
        <v>5479</v>
      </c>
      <c r="Q896" s="11">
        <v>7459</v>
      </c>
      <c r="R896" s="1">
        <v>8.0299999999999994</v>
      </c>
      <c r="S896">
        <v>11.76</v>
      </c>
      <c r="T896" s="4"/>
    </row>
    <row r="897" spans="1:20">
      <c r="A897" t="s">
        <v>8397</v>
      </c>
      <c r="B897" t="s">
        <v>8398</v>
      </c>
      <c r="C897" t="s">
        <v>14083</v>
      </c>
      <c r="D897" t="s">
        <v>14084</v>
      </c>
      <c r="E897" t="s">
        <v>14085</v>
      </c>
      <c r="F897" t="s">
        <v>14086</v>
      </c>
      <c r="G897" t="s">
        <v>14087</v>
      </c>
      <c r="H897" s="11">
        <v>420</v>
      </c>
      <c r="I897" s="1">
        <v>0</v>
      </c>
      <c r="J897" s="1" t="str">
        <f t="shared" si="55"/>
        <v>No</v>
      </c>
      <c r="K897" s="1" t="str">
        <f t="shared" si="53"/>
        <v>200-500</v>
      </c>
      <c r="L897" s="1" t="str">
        <f t="shared" si="54"/>
        <v>0-10%</v>
      </c>
      <c r="M897">
        <v>4.2</v>
      </c>
      <c r="N897" s="4">
        <v>1926</v>
      </c>
      <c r="O897" s="12">
        <f t="shared" si="52"/>
        <v>808920</v>
      </c>
      <c r="P897" s="11">
        <v>-205.8</v>
      </c>
      <c r="Q897" s="11">
        <v>-372.54</v>
      </c>
      <c r="R897" s="1">
        <v>-539.28</v>
      </c>
      <c r="S897">
        <v>-706.02</v>
      </c>
      <c r="T897" s="4"/>
    </row>
    <row r="898" spans="1:20">
      <c r="A898" t="s">
        <v>8407</v>
      </c>
      <c r="B898" t="s">
        <v>8408</v>
      </c>
      <c r="C898" t="s">
        <v>14083</v>
      </c>
      <c r="D898" t="s">
        <v>14084</v>
      </c>
      <c r="E898" t="s">
        <v>14085</v>
      </c>
      <c r="F898" t="s">
        <v>14086</v>
      </c>
      <c r="G898" t="s">
        <v>14087</v>
      </c>
      <c r="H898" s="11">
        <v>225</v>
      </c>
      <c r="I898" s="1">
        <v>0</v>
      </c>
      <c r="J898" s="1" t="str">
        <f t="shared" si="55"/>
        <v>No</v>
      </c>
      <c r="K898" s="1" t="str">
        <f t="shared" si="53"/>
        <v>200-500</v>
      </c>
      <c r="L898" s="1" t="str">
        <f t="shared" si="54"/>
        <v>0-10%</v>
      </c>
      <c r="M898">
        <v>4.0999999999999996</v>
      </c>
      <c r="N898" s="4">
        <v>4798</v>
      </c>
      <c r="O898" s="12">
        <f t="shared" ref="O898:O961" si="56">H898*N898</f>
        <v>1079550</v>
      </c>
      <c r="P898" s="11">
        <v>-108.4</v>
      </c>
      <c r="Q898" s="11">
        <v>-197.17</v>
      </c>
      <c r="R898" s="1">
        <v>-285.94</v>
      </c>
      <c r="S898">
        <v>-374.71</v>
      </c>
      <c r="T898" s="4"/>
    </row>
    <row r="899" spans="1:20">
      <c r="A899" t="s">
        <v>8418</v>
      </c>
      <c r="B899" t="s">
        <v>8419</v>
      </c>
      <c r="C899" t="s">
        <v>13997</v>
      </c>
      <c r="D899" t="s">
        <v>13998</v>
      </c>
      <c r="E899" t="s">
        <v>14193</v>
      </c>
      <c r="F899" t="s">
        <v>14194</v>
      </c>
      <c r="H899" s="11">
        <v>799</v>
      </c>
      <c r="I899" s="1">
        <v>0.75</v>
      </c>
      <c r="J899" s="1" t="str">
        <f t="shared" si="55"/>
        <v>Yes</v>
      </c>
      <c r="K899" s="1" t="str">
        <f t="shared" ref="K899:K962" si="57">IF(P899&lt;=500,"200-500","&gt;500")</f>
        <v>200-500</v>
      </c>
      <c r="L899" s="1" t="str">
        <f t="shared" ref="L899:L962" si="58">IF(I899&lt;=10%, "0-10%",IF(I899&lt;=20%, "11-20%",IF(I899&lt;=30%, "21-30%",IF(I899&lt;=40%,"31-40%",IF(I899&lt;=50%,"41-50%",IF(I899&lt;=60%,"51-60%",IF(I899&lt;=70%,"61-70%",IF(I899&lt;=80%,"71-80%",IF(I899&lt;=90%,"81-90%",IF(I899&lt;=100%,"91-100%"))))))))))</f>
        <v>71-80%</v>
      </c>
      <c r="M899">
        <v>4.0999999999999996</v>
      </c>
      <c r="N899" s="4">
        <v>7333</v>
      </c>
      <c r="O899" s="12">
        <f t="shared" si="56"/>
        <v>5859067</v>
      </c>
      <c r="P899" s="11">
        <v>-95.024999999999906</v>
      </c>
      <c r="Q899" s="11">
        <v>-233.32</v>
      </c>
      <c r="R899" s="1">
        <v>-371.61500000000001</v>
      </c>
      <c r="S899">
        <v>-509.91</v>
      </c>
      <c r="T899" s="4"/>
    </row>
    <row r="900" spans="1:20">
      <c r="A900" t="s">
        <v>8431</v>
      </c>
      <c r="B900" t="s">
        <v>8432</v>
      </c>
      <c r="C900" t="s">
        <v>13997</v>
      </c>
      <c r="D900" t="s">
        <v>14103</v>
      </c>
      <c r="E900" t="s">
        <v>14169</v>
      </c>
      <c r="F900" t="s">
        <v>14176</v>
      </c>
      <c r="H900" s="11">
        <v>9625</v>
      </c>
      <c r="I900" s="1">
        <v>0.13</v>
      </c>
      <c r="J900" s="1" t="str">
        <f t="shared" ref="J900:J963" si="59">IF( I900&gt;50%, "Yes", "No")</f>
        <v>No</v>
      </c>
      <c r="K900" s="1" t="str">
        <f t="shared" si="57"/>
        <v>&gt;500</v>
      </c>
      <c r="L900" s="1" t="str">
        <f t="shared" si="58"/>
        <v>11-20%</v>
      </c>
      <c r="M900">
        <v>3.8</v>
      </c>
      <c r="N900" s="4">
        <v>3652</v>
      </c>
      <c r="O900" s="12">
        <f t="shared" si="56"/>
        <v>35150500</v>
      </c>
      <c r="P900" s="11">
        <v>10901</v>
      </c>
      <c r="Q900" s="11">
        <v>12177</v>
      </c>
      <c r="R900" s="1">
        <v>7.47</v>
      </c>
      <c r="S900">
        <v>11.14</v>
      </c>
      <c r="T900" s="4"/>
    </row>
    <row r="901" spans="1:20">
      <c r="A901" t="s">
        <v>8441</v>
      </c>
      <c r="B901" t="s">
        <v>8442</v>
      </c>
      <c r="C901" t="s">
        <v>13997</v>
      </c>
      <c r="D901" t="s">
        <v>14143</v>
      </c>
      <c r="E901" t="s">
        <v>14157</v>
      </c>
      <c r="H901" s="11">
        <v>6100</v>
      </c>
      <c r="I901" s="1">
        <v>0.46</v>
      </c>
      <c r="J901" s="1" t="str">
        <f t="shared" si="59"/>
        <v>No</v>
      </c>
      <c r="K901" s="1" t="str">
        <f t="shared" si="57"/>
        <v>&gt;500</v>
      </c>
      <c r="L901" s="1" t="str">
        <f t="shared" si="58"/>
        <v>41-50%</v>
      </c>
      <c r="M901">
        <v>4.3</v>
      </c>
      <c r="N901" s="4">
        <v>2515</v>
      </c>
      <c r="O901" s="12">
        <f t="shared" si="56"/>
        <v>15341500</v>
      </c>
      <c r="P901" s="11">
        <v>8893</v>
      </c>
      <c r="Q901" s="11">
        <v>11686</v>
      </c>
      <c r="R901" s="1">
        <v>8.14</v>
      </c>
      <c r="S901">
        <v>11.98</v>
      </c>
      <c r="T901" s="4"/>
    </row>
    <row r="902" spans="1:20">
      <c r="A902" t="s">
        <v>8453</v>
      </c>
      <c r="B902" t="s">
        <v>8454</v>
      </c>
      <c r="C902" t="s">
        <v>13997</v>
      </c>
      <c r="D902" t="s">
        <v>14070</v>
      </c>
      <c r="E902" t="s">
        <v>14071</v>
      </c>
      <c r="H902" s="11">
        <v>1300</v>
      </c>
      <c r="I902" s="1">
        <v>0.65</v>
      </c>
      <c r="J902" s="1" t="str">
        <f t="shared" si="59"/>
        <v>Yes</v>
      </c>
      <c r="K902" s="1" t="str">
        <f t="shared" si="57"/>
        <v>&gt;500</v>
      </c>
      <c r="L902" s="1" t="str">
        <f t="shared" si="58"/>
        <v>61-70%</v>
      </c>
      <c r="M902">
        <v>4.2</v>
      </c>
      <c r="N902" s="4">
        <v>4959</v>
      </c>
      <c r="O902" s="12">
        <f t="shared" si="56"/>
        <v>6446700</v>
      </c>
      <c r="P902" s="11">
        <v>2151</v>
      </c>
      <c r="Q902" s="11">
        <v>3002</v>
      </c>
      <c r="R902" s="1">
        <v>7.75</v>
      </c>
      <c r="S902">
        <v>11.3</v>
      </c>
      <c r="T902" s="4"/>
    </row>
    <row r="903" spans="1:20">
      <c r="A903" t="s">
        <v>8463</v>
      </c>
      <c r="B903" t="s">
        <v>8464</v>
      </c>
      <c r="C903" t="s">
        <v>14005</v>
      </c>
      <c r="D903" t="s">
        <v>14081</v>
      </c>
      <c r="E903" t="s">
        <v>14082</v>
      </c>
      <c r="H903" s="11">
        <v>400</v>
      </c>
      <c r="I903" s="1">
        <v>0.05</v>
      </c>
      <c r="J903" s="1" t="str">
        <f t="shared" si="59"/>
        <v>No</v>
      </c>
      <c r="K903" s="1" t="str">
        <f t="shared" si="57"/>
        <v>200-500</v>
      </c>
      <c r="L903" s="1" t="str">
        <f t="shared" si="58"/>
        <v>0-10%</v>
      </c>
      <c r="M903">
        <v>4.4000000000000004</v>
      </c>
      <c r="N903" s="4">
        <v>2111</v>
      </c>
      <c r="O903" s="12">
        <f t="shared" si="56"/>
        <v>844400</v>
      </c>
      <c r="P903" s="11">
        <v>-185.57499999999999</v>
      </c>
      <c r="Q903" s="11">
        <v>-338.25</v>
      </c>
      <c r="R903" s="1">
        <v>-490.92500000000001</v>
      </c>
      <c r="S903">
        <v>-643.6</v>
      </c>
      <c r="T903" s="4"/>
    </row>
    <row r="904" spans="1:20">
      <c r="A904" t="s">
        <v>8473</v>
      </c>
      <c r="B904" t="s">
        <v>8474</v>
      </c>
      <c r="C904" t="s">
        <v>13997</v>
      </c>
      <c r="D904" t="s">
        <v>13998</v>
      </c>
      <c r="E904" t="s">
        <v>14072</v>
      </c>
      <c r="F904" t="s">
        <v>14074</v>
      </c>
      <c r="H904" s="11">
        <v>1399</v>
      </c>
      <c r="I904" s="1">
        <v>0.64</v>
      </c>
      <c r="J904" s="1" t="str">
        <f t="shared" si="59"/>
        <v>Yes</v>
      </c>
      <c r="K904" s="1" t="str">
        <f t="shared" si="57"/>
        <v>&gt;500</v>
      </c>
      <c r="L904" s="1" t="str">
        <f t="shared" si="58"/>
        <v>61-70%</v>
      </c>
      <c r="M904">
        <v>3.9</v>
      </c>
      <c r="N904" s="4">
        <v>1462</v>
      </c>
      <c r="O904" s="12">
        <f t="shared" si="56"/>
        <v>2045338</v>
      </c>
      <c r="P904" s="11">
        <v>2299</v>
      </c>
      <c r="Q904" s="11">
        <v>3199</v>
      </c>
      <c r="R904" s="1">
        <v>7.16</v>
      </c>
      <c r="S904">
        <v>10.42</v>
      </c>
      <c r="T904" s="4"/>
    </row>
    <row r="905" spans="1:20">
      <c r="A905" t="s">
        <v>8483</v>
      </c>
      <c r="B905" t="s">
        <v>8484</v>
      </c>
      <c r="C905" t="s">
        <v>13997</v>
      </c>
      <c r="D905" t="s">
        <v>14195</v>
      </c>
      <c r="E905" t="s">
        <v>14196</v>
      </c>
      <c r="H905" s="11">
        <v>59890</v>
      </c>
      <c r="I905" s="1">
        <v>0.38</v>
      </c>
      <c r="J905" s="1" t="str">
        <f t="shared" si="59"/>
        <v>No</v>
      </c>
      <c r="K905" s="1" t="str">
        <f t="shared" si="57"/>
        <v>&gt;500</v>
      </c>
      <c r="L905" s="1" t="str">
        <f t="shared" si="58"/>
        <v>31-40%</v>
      </c>
      <c r="M905">
        <v>4</v>
      </c>
      <c r="N905" s="4">
        <v>323</v>
      </c>
      <c r="O905" s="12">
        <f t="shared" si="56"/>
        <v>19344470</v>
      </c>
      <c r="P905" s="11">
        <v>82533</v>
      </c>
      <c r="Q905" s="11">
        <v>105176</v>
      </c>
      <c r="R905" s="1">
        <v>7.62</v>
      </c>
      <c r="S905">
        <v>11.24</v>
      </c>
      <c r="T905" s="4"/>
    </row>
    <row r="906" spans="1:20">
      <c r="A906" t="s">
        <v>8494</v>
      </c>
      <c r="B906" t="s">
        <v>8495</v>
      </c>
      <c r="C906" t="s">
        <v>14005</v>
      </c>
      <c r="D906" t="s">
        <v>14043</v>
      </c>
      <c r="E906" t="s">
        <v>14044</v>
      </c>
      <c r="F906" t="s">
        <v>14065</v>
      </c>
      <c r="H906" s="11">
        <v>2490</v>
      </c>
      <c r="I906" s="1">
        <v>0.66</v>
      </c>
      <c r="J906" s="1" t="str">
        <f t="shared" si="59"/>
        <v>Yes</v>
      </c>
      <c r="K906" s="1" t="str">
        <f t="shared" si="57"/>
        <v>&gt;500</v>
      </c>
      <c r="L906" s="1" t="str">
        <f t="shared" si="58"/>
        <v>61-70%</v>
      </c>
      <c r="M906">
        <v>4.2</v>
      </c>
      <c r="N906" s="4">
        <v>91188</v>
      </c>
      <c r="O906" s="12">
        <f t="shared" si="56"/>
        <v>227058120</v>
      </c>
      <c r="P906" s="11">
        <v>4131</v>
      </c>
      <c r="Q906" s="11">
        <v>5772</v>
      </c>
      <c r="R906" s="1">
        <v>7.74</v>
      </c>
      <c r="S906">
        <v>11.28</v>
      </c>
      <c r="T906" s="4"/>
    </row>
    <row r="907" spans="1:20">
      <c r="A907" t="s">
        <v>8504</v>
      </c>
      <c r="B907" t="s">
        <v>8505</v>
      </c>
      <c r="C907" t="s">
        <v>14005</v>
      </c>
      <c r="D907" t="s">
        <v>14016</v>
      </c>
      <c r="E907" t="s">
        <v>14029</v>
      </c>
      <c r="F907" t="s">
        <v>14138</v>
      </c>
      <c r="H907" s="11">
        <v>1999</v>
      </c>
      <c r="I907" s="1">
        <v>0.6</v>
      </c>
      <c r="J907" s="1" t="str">
        <f t="shared" si="59"/>
        <v>Yes</v>
      </c>
      <c r="K907" s="1" t="str">
        <f t="shared" si="57"/>
        <v>&gt;500</v>
      </c>
      <c r="L907" s="1" t="str">
        <f t="shared" si="58"/>
        <v>51-60%</v>
      </c>
      <c r="M907">
        <v>3.7</v>
      </c>
      <c r="N907" s="4">
        <v>418</v>
      </c>
      <c r="O907" s="12">
        <f t="shared" si="56"/>
        <v>835582</v>
      </c>
      <c r="P907" s="11">
        <v>3199</v>
      </c>
      <c r="Q907" s="11">
        <v>4399</v>
      </c>
      <c r="R907" s="1">
        <v>6.8</v>
      </c>
      <c r="S907">
        <v>9.9</v>
      </c>
      <c r="T907" s="4"/>
    </row>
    <row r="908" spans="1:20">
      <c r="A908" t="s">
        <v>8519</v>
      </c>
      <c r="B908" t="s">
        <v>8520</v>
      </c>
      <c r="C908" t="s">
        <v>13997</v>
      </c>
      <c r="D908" t="s">
        <v>13998</v>
      </c>
      <c r="E908" t="s">
        <v>14126</v>
      </c>
      <c r="F908" t="s">
        <v>14127</v>
      </c>
      <c r="H908" s="11">
        <v>999</v>
      </c>
      <c r="I908" s="1">
        <v>0.7</v>
      </c>
      <c r="J908" s="1" t="str">
        <f t="shared" si="59"/>
        <v>Yes</v>
      </c>
      <c r="K908" s="1" t="str">
        <f t="shared" si="57"/>
        <v>200-500</v>
      </c>
      <c r="L908" s="1" t="str">
        <f t="shared" si="58"/>
        <v>61-70%</v>
      </c>
      <c r="M908">
        <v>4.3</v>
      </c>
      <c r="N908" s="4">
        <v>1552</v>
      </c>
      <c r="O908" s="12">
        <f t="shared" si="56"/>
        <v>1550448</v>
      </c>
      <c r="P908" s="11">
        <v>-144.35</v>
      </c>
      <c r="Q908" s="11">
        <v>-332.29</v>
      </c>
      <c r="R908" s="1">
        <v>-520.23</v>
      </c>
      <c r="S908">
        <v>-708.17</v>
      </c>
      <c r="T908" s="4"/>
    </row>
    <row r="909" spans="1:20">
      <c r="A909" t="s">
        <v>8529</v>
      </c>
      <c r="B909" t="s">
        <v>8530</v>
      </c>
      <c r="C909" t="s">
        <v>14005</v>
      </c>
      <c r="D909" t="s">
        <v>14016</v>
      </c>
      <c r="E909" t="s">
        <v>14029</v>
      </c>
      <c r="F909" t="s">
        <v>14138</v>
      </c>
      <c r="H909" s="11">
        <v>2999</v>
      </c>
      <c r="I909" s="1">
        <v>0.5</v>
      </c>
      <c r="J909" s="1" t="str">
        <f t="shared" si="59"/>
        <v>No</v>
      </c>
      <c r="K909" s="1" t="str">
        <f t="shared" si="57"/>
        <v>&gt;500</v>
      </c>
      <c r="L909" s="1" t="str">
        <f t="shared" si="58"/>
        <v>41-50%</v>
      </c>
      <c r="M909">
        <v>4.0999999999999996</v>
      </c>
      <c r="N909" s="4">
        <v>25262</v>
      </c>
      <c r="O909" s="12">
        <f t="shared" si="56"/>
        <v>75760738</v>
      </c>
      <c r="P909" s="11">
        <v>4499</v>
      </c>
      <c r="Q909" s="11">
        <v>5999</v>
      </c>
      <c r="R909" s="1">
        <v>7.7</v>
      </c>
      <c r="S909">
        <v>11.3</v>
      </c>
      <c r="T909" s="4"/>
    </row>
    <row r="910" spans="1:20">
      <c r="A910" t="s">
        <v>8539</v>
      </c>
      <c r="B910" t="s">
        <v>8540</v>
      </c>
      <c r="C910" t="s">
        <v>14088</v>
      </c>
      <c r="D910" t="s">
        <v>14197</v>
      </c>
      <c r="E910" t="s">
        <v>14198</v>
      </c>
      <c r="F910" t="s">
        <v>14199</v>
      </c>
      <c r="G910" t="s">
        <v>14200</v>
      </c>
      <c r="H910" s="11">
        <v>1245</v>
      </c>
      <c r="I910" s="1">
        <v>0.48</v>
      </c>
      <c r="J910" s="1" t="str">
        <f t="shared" si="59"/>
        <v>No</v>
      </c>
      <c r="K910" s="1" t="str">
        <f t="shared" si="57"/>
        <v>&gt;500</v>
      </c>
      <c r="L910" s="1" t="str">
        <f t="shared" si="58"/>
        <v>41-50%</v>
      </c>
      <c r="M910">
        <v>3.9</v>
      </c>
      <c r="N910" s="4">
        <v>123365</v>
      </c>
      <c r="O910" s="12">
        <f t="shared" si="56"/>
        <v>153589425</v>
      </c>
      <c r="P910" s="11">
        <v>1841</v>
      </c>
      <c r="Q910" s="11">
        <v>2437</v>
      </c>
      <c r="R910" s="1">
        <v>7.32</v>
      </c>
      <c r="S910">
        <v>10.74</v>
      </c>
      <c r="T910" s="4"/>
    </row>
    <row r="911" spans="1:20">
      <c r="A911" t="s">
        <v>8550</v>
      </c>
      <c r="B911" t="s">
        <v>8551</v>
      </c>
      <c r="C911" t="s">
        <v>14088</v>
      </c>
      <c r="D911" t="s">
        <v>14201</v>
      </c>
      <c r="E911" t="s">
        <v>14202</v>
      </c>
      <c r="F911" t="s">
        <v>14203</v>
      </c>
      <c r="H911" s="11">
        <v>1695</v>
      </c>
      <c r="I911" s="1">
        <v>0.28999999999999998</v>
      </c>
      <c r="J911" s="1" t="str">
        <f t="shared" si="59"/>
        <v>No</v>
      </c>
      <c r="K911" s="1" t="str">
        <f t="shared" si="57"/>
        <v>&gt;500</v>
      </c>
      <c r="L911" s="1" t="str">
        <f t="shared" si="58"/>
        <v>21-30%</v>
      </c>
      <c r="M911">
        <v>3.6</v>
      </c>
      <c r="N911" s="4">
        <v>13300</v>
      </c>
      <c r="O911" s="12">
        <f t="shared" si="56"/>
        <v>22543500</v>
      </c>
      <c r="P911" s="11">
        <v>2191</v>
      </c>
      <c r="Q911" s="11">
        <v>2687</v>
      </c>
      <c r="R911" s="1">
        <v>6.91</v>
      </c>
      <c r="S911">
        <v>10.220000000000001</v>
      </c>
      <c r="T911" s="4"/>
    </row>
    <row r="912" spans="1:20">
      <c r="A912" t="s">
        <v>8561</v>
      </c>
      <c r="B912" t="s">
        <v>8562</v>
      </c>
      <c r="C912" t="s">
        <v>14088</v>
      </c>
      <c r="D912" t="s">
        <v>14201</v>
      </c>
      <c r="E912" t="s">
        <v>14202</v>
      </c>
      <c r="F912" t="s">
        <v>14204</v>
      </c>
      <c r="H912" s="11">
        <v>2000</v>
      </c>
      <c r="I912" s="1">
        <v>0.4</v>
      </c>
      <c r="J912" s="1" t="str">
        <f t="shared" si="59"/>
        <v>No</v>
      </c>
      <c r="K912" s="1" t="str">
        <f t="shared" si="57"/>
        <v>&gt;500</v>
      </c>
      <c r="L912" s="1" t="str">
        <f t="shared" si="58"/>
        <v>31-40%</v>
      </c>
      <c r="M912">
        <v>4</v>
      </c>
      <c r="N912" s="4">
        <v>18543</v>
      </c>
      <c r="O912" s="12">
        <f t="shared" si="56"/>
        <v>37086000</v>
      </c>
      <c r="P912" s="11">
        <v>2801</v>
      </c>
      <c r="Q912" s="11">
        <v>3602</v>
      </c>
      <c r="R912" s="1">
        <v>7.6</v>
      </c>
      <c r="S912">
        <v>11.2</v>
      </c>
      <c r="T912" s="4"/>
    </row>
    <row r="913" spans="1:20">
      <c r="A913" t="s">
        <v>8572</v>
      </c>
      <c r="B913" t="s">
        <v>8573</v>
      </c>
      <c r="C913" t="s">
        <v>14088</v>
      </c>
      <c r="D913" t="s">
        <v>14197</v>
      </c>
      <c r="E913" t="s">
        <v>14205</v>
      </c>
      <c r="F913" t="s">
        <v>14206</v>
      </c>
      <c r="G913" t="s">
        <v>14207</v>
      </c>
      <c r="H913" s="11">
        <v>999</v>
      </c>
      <c r="I913" s="1">
        <v>0.54</v>
      </c>
      <c r="J913" s="1" t="str">
        <f t="shared" si="59"/>
        <v>Yes</v>
      </c>
      <c r="K913" s="1" t="str">
        <f t="shared" si="57"/>
        <v>200-500</v>
      </c>
      <c r="L913" s="1" t="str">
        <f t="shared" si="58"/>
        <v>51-60%</v>
      </c>
      <c r="M913">
        <v>4.0999999999999996</v>
      </c>
      <c r="N913" s="4">
        <v>3578</v>
      </c>
      <c r="O913" s="12">
        <f t="shared" si="56"/>
        <v>3574422</v>
      </c>
      <c r="P913" s="11">
        <v>-223.13</v>
      </c>
      <c r="Q913" s="11">
        <v>-458.24599999999998</v>
      </c>
      <c r="R913" s="1">
        <v>-693.36199999999997</v>
      </c>
      <c r="S913">
        <v>-928.47799999999995</v>
      </c>
      <c r="T913" s="4"/>
    </row>
    <row r="914" spans="1:20">
      <c r="A914" t="s">
        <v>8583</v>
      </c>
      <c r="B914" t="s">
        <v>8584</v>
      </c>
      <c r="C914" t="s">
        <v>14088</v>
      </c>
      <c r="D914" t="s">
        <v>14197</v>
      </c>
      <c r="E914" t="s">
        <v>14198</v>
      </c>
      <c r="F914" t="s">
        <v>14208</v>
      </c>
      <c r="H914" s="11">
        <v>1999</v>
      </c>
      <c r="I914" s="1">
        <v>0.9</v>
      </c>
      <c r="J914" s="1" t="str">
        <f t="shared" si="59"/>
        <v>Yes</v>
      </c>
      <c r="K914" s="1" t="str">
        <f t="shared" si="57"/>
        <v>&gt;500</v>
      </c>
      <c r="L914" s="1" t="str">
        <f t="shared" si="58"/>
        <v>81-90%</v>
      </c>
      <c r="M914">
        <v>3.7</v>
      </c>
      <c r="N914" s="4">
        <v>2031</v>
      </c>
      <c r="O914" s="12">
        <f t="shared" si="56"/>
        <v>4059969</v>
      </c>
      <c r="P914" s="11">
        <v>3799</v>
      </c>
      <c r="Q914" s="11">
        <v>5599</v>
      </c>
      <c r="R914" s="1">
        <v>6.5</v>
      </c>
      <c r="S914">
        <v>9.3000000000000007</v>
      </c>
      <c r="T914" s="4"/>
    </row>
    <row r="915" spans="1:20">
      <c r="A915" t="s">
        <v>8594</v>
      </c>
      <c r="B915" t="s">
        <v>8595</v>
      </c>
      <c r="C915" t="s">
        <v>14088</v>
      </c>
      <c r="D915" t="s">
        <v>14197</v>
      </c>
      <c r="E915" t="s">
        <v>14198</v>
      </c>
      <c r="F915" t="s">
        <v>14208</v>
      </c>
      <c r="H915" s="11">
        <v>499</v>
      </c>
      <c r="I915" s="1">
        <v>0.41</v>
      </c>
      <c r="J915" s="1" t="str">
        <f t="shared" si="59"/>
        <v>No</v>
      </c>
      <c r="K915" s="1" t="str">
        <f t="shared" si="57"/>
        <v>200-500</v>
      </c>
      <c r="L915" s="1" t="str">
        <f t="shared" si="58"/>
        <v>41-50%</v>
      </c>
      <c r="M915">
        <v>3.9</v>
      </c>
      <c r="N915" s="4">
        <v>44994</v>
      </c>
      <c r="O915" s="12">
        <f t="shared" si="56"/>
        <v>22452006</v>
      </c>
      <c r="P915" s="11">
        <v>-142.39500000000001</v>
      </c>
      <c r="Q915" s="11">
        <v>-278.98399999999998</v>
      </c>
      <c r="R915" s="1">
        <v>-415.57299999999998</v>
      </c>
      <c r="S915">
        <v>-552.16200000000003</v>
      </c>
      <c r="T915" s="4"/>
    </row>
    <row r="916" spans="1:20">
      <c r="A916" t="s">
        <v>8604</v>
      </c>
      <c r="B916" t="s">
        <v>8605</v>
      </c>
      <c r="C916" t="s">
        <v>14088</v>
      </c>
      <c r="D916" t="s">
        <v>14209</v>
      </c>
      <c r="E916" t="s">
        <v>14210</v>
      </c>
      <c r="F916" t="s">
        <v>14211</v>
      </c>
      <c r="G916" t="s">
        <v>14212</v>
      </c>
      <c r="H916" s="11">
        <v>495</v>
      </c>
      <c r="I916" s="1">
        <v>0.6</v>
      </c>
      <c r="J916" s="1" t="str">
        <f t="shared" si="59"/>
        <v>Yes</v>
      </c>
      <c r="K916" s="1" t="str">
        <f t="shared" si="57"/>
        <v>200-500</v>
      </c>
      <c r="L916" s="1" t="str">
        <f t="shared" si="58"/>
        <v>51-60%</v>
      </c>
      <c r="M916">
        <v>4.0999999999999996</v>
      </c>
      <c r="N916" s="4">
        <v>270563</v>
      </c>
      <c r="O916" s="12">
        <f t="shared" si="56"/>
        <v>133928685</v>
      </c>
      <c r="P916" s="11">
        <v>-95.1</v>
      </c>
      <c r="Q916" s="11">
        <v>-203.01</v>
      </c>
      <c r="R916" s="1">
        <v>-310.92</v>
      </c>
      <c r="S916">
        <v>-418.83</v>
      </c>
      <c r="T916" s="4"/>
    </row>
    <row r="917" spans="1:20">
      <c r="A917" t="s">
        <v>8615</v>
      </c>
      <c r="B917" t="s">
        <v>8616</v>
      </c>
      <c r="C917" t="s">
        <v>14088</v>
      </c>
      <c r="D917" t="s">
        <v>14197</v>
      </c>
      <c r="E917" t="s">
        <v>14198</v>
      </c>
      <c r="F917" t="s">
        <v>14199</v>
      </c>
      <c r="G917" t="s">
        <v>14200</v>
      </c>
      <c r="H917" s="11">
        <v>1245</v>
      </c>
      <c r="I917" s="1">
        <v>0.4</v>
      </c>
      <c r="J917" s="1" t="str">
        <f t="shared" si="59"/>
        <v>No</v>
      </c>
      <c r="K917" s="1" t="str">
        <f t="shared" si="57"/>
        <v>&gt;500</v>
      </c>
      <c r="L917" s="1" t="str">
        <f t="shared" si="58"/>
        <v>31-40%</v>
      </c>
      <c r="M917">
        <v>3.9</v>
      </c>
      <c r="N917" s="4">
        <v>31783</v>
      </c>
      <c r="O917" s="12">
        <f t="shared" si="56"/>
        <v>39569835</v>
      </c>
      <c r="P917" s="11">
        <v>1741</v>
      </c>
      <c r="Q917" s="11">
        <v>2237</v>
      </c>
      <c r="R917" s="1">
        <v>7.4</v>
      </c>
      <c r="S917">
        <v>10.9</v>
      </c>
      <c r="T917" s="4"/>
    </row>
    <row r="918" spans="1:20">
      <c r="A918" t="s">
        <v>8625</v>
      </c>
      <c r="B918" t="s">
        <v>8626</v>
      </c>
      <c r="C918" t="s">
        <v>14088</v>
      </c>
      <c r="D918" t="s">
        <v>14201</v>
      </c>
      <c r="E918" t="s">
        <v>14202</v>
      </c>
      <c r="F918" t="s">
        <v>14203</v>
      </c>
      <c r="H918" s="11">
        <v>1549</v>
      </c>
      <c r="I918" s="1">
        <v>0.1</v>
      </c>
      <c r="J918" s="1" t="str">
        <f t="shared" si="59"/>
        <v>No</v>
      </c>
      <c r="K918" s="1" t="str">
        <f t="shared" si="57"/>
        <v>&gt;500</v>
      </c>
      <c r="L918" s="1" t="str">
        <f t="shared" si="58"/>
        <v>0-10%</v>
      </c>
      <c r="M918">
        <v>3.9</v>
      </c>
      <c r="N918" s="4">
        <v>2602</v>
      </c>
      <c r="O918" s="12">
        <f t="shared" si="56"/>
        <v>4030498</v>
      </c>
      <c r="P918" s="11">
        <v>1699</v>
      </c>
      <c r="Q918" s="11">
        <v>1849</v>
      </c>
      <c r="R918" s="1">
        <v>7.7</v>
      </c>
      <c r="S918">
        <v>11.5</v>
      </c>
      <c r="T918" s="4"/>
    </row>
    <row r="919" spans="1:20">
      <c r="A919" t="s">
        <v>8635</v>
      </c>
      <c r="B919" t="s">
        <v>8636</v>
      </c>
      <c r="C919" t="s">
        <v>14088</v>
      </c>
      <c r="D919" t="s">
        <v>14197</v>
      </c>
      <c r="E919" t="s">
        <v>14198</v>
      </c>
      <c r="F919" t="s">
        <v>14199</v>
      </c>
      <c r="G919" t="s">
        <v>14200</v>
      </c>
      <c r="H919" s="11">
        <v>1445</v>
      </c>
      <c r="I919" s="1">
        <v>0.48</v>
      </c>
      <c r="J919" s="1" t="str">
        <f t="shared" si="59"/>
        <v>No</v>
      </c>
      <c r="K919" s="1" t="str">
        <f t="shared" si="57"/>
        <v>&gt;500</v>
      </c>
      <c r="L919" s="1" t="str">
        <f t="shared" si="58"/>
        <v>41-50%</v>
      </c>
      <c r="M919">
        <v>3.9</v>
      </c>
      <c r="N919" s="4">
        <v>63350</v>
      </c>
      <c r="O919" s="12">
        <f t="shared" si="56"/>
        <v>91540750</v>
      </c>
      <c r="P919" s="11">
        <v>2141</v>
      </c>
      <c r="Q919" s="11">
        <v>2837</v>
      </c>
      <c r="R919" s="1">
        <v>7.32</v>
      </c>
      <c r="S919">
        <v>10.74</v>
      </c>
      <c r="T919" s="4"/>
    </row>
    <row r="920" spans="1:20">
      <c r="A920" t="s">
        <v>8645</v>
      </c>
      <c r="B920" t="s">
        <v>8646</v>
      </c>
      <c r="C920" t="s">
        <v>14088</v>
      </c>
      <c r="D920" t="s">
        <v>14197</v>
      </c>
      <c r="E920" t="s">
        <v>14198</v>
      </c>
      <c r="F920" t="s">
        <v>14213</v>
      </c>
      <c r="H920" s="11">
        <v>3193</v>
      </c>
      <c r="I920" s="1">
        <v>0.47</v>
      </c>
      <c r="J920" s="1" t="str">
        <f t="shared" si="59"/>
        <v>No</v>
      </c>
      <c r="K920" s="1" t="str">
        <f t="shared" si="57"/>
        <v>&gt;500</v>
      </c>
      <c r="L920" s="1" t="str">
        <f t="shared" si="58"/>
        <v>41-50%</v>
      </c>
      <c r="M920">
        <v>3.8</v>
      </c>
      <c r="N920" s="4">
        <v>54032</v>
      </c>
      <c r="O920" s="12">
        <f t="shared" si="56"/>
        <v>172524176</v>
      </c>
      <c r="P920" s="11">
        <v>4687</v>
      </c>
      <c r="Q920" s="11">
        <v>6181</v>
      </c>
      <c r="R920" s="1">
        <v>7.13</v>
      </c>
      <c r="S920">
        <v>10.46</v>
      </c>
      <c r="T920" s="4"/>
    </row>
    <row r="921" spans="1:20">
      <c r="A921" t="s">
        <v>8656</v>
      </c>
      <c r="B921" t="s">
        <v>8657</v>
      </c>
      <c r="C921" t="s">
        <v>14088</v>
      </c>
      <c r="D921" t="s">
        <v>14197</v>
      </c>
      <c r="E921" t="s">
        <v>14198</v>
      </c>
      <c r="F921" t="s">
        <v>14199</v>
      </c>
      <c r="G921" t="s">
        <v>14200</v>
      </c>
      <c r="H921" s="11">
        <v>1345</v>
      </c>
      <c r="I921" s="1">
        <v>0.22</v>
      </c>
      <c r="J921" s="1" t="str">
        <f t="shared" si="59"/>
        <v>No</v>
      </c>
      <c r="K921" s="1" t="str">
        <f t="shared" si="57"/>
        <v>&gt;500</v>
      </c>
      <c r="L921" s="1" t="str">
        <f t="shared" si="58"/>
        <v>21-30%</v>
      </c>
      <c r="M921">
        <v>3.8</v>
      </c>
      <c r="N921" s="4">
        <v>15592</v>
      </c>
      <c r="O921" s="12">
        <f t="shared" si="56"/>
        <v>20971240</v>
      </c>
      <c r="P921" s="11">
        <v>1647</v>
      </c>
      <c r="Q921" s="11">
        <v>1949</v>
      </c>
      <c r="R921" s="1">
        <v>7.38</v>
      </c>
      <c r="S921">
        <v>10.96</v>
      </c>
      <c r="T921" s="4"/>
    </row>
    <row r="922" spans="1:20">
      <c r="A922" t="s">
        <v>8666</v>
      </c>
      <c r="B922" t="s">
        <v>8667</v>
      </c>
      <c r="C922" t="s">
        <v>14088</v>
      </c>
      <c r="D922" t="s">
        <v>14197</v>
      </c>
      <c r="E922" t="s">
        <v>14205</v>
      </c>
      <c r="F922" t="s">
        <v>14206</v>
      </c>
      <c r="G922" t="s">
        <v>14207</v>
      </c>
      <c r="H922" s="11">
        <v>999</v>
      </c>
      <c r="I922" s="1">
        <v>0.5</v>
      </c>
      <c r="J922" s="1" t="str">
        <f t="shared" si="59"/>
        <v>No</v>
      </c>
      <c r="K922" s="1" t="str">
        <f t="shared" si="57"/>
        <v>200-500</v>
      </c>
      <c r="L922" s="1" t="str">
        <f t="shared" si="58"/>
        <v>41-50%</v>
      </c>
      <c r="M922">
        <v>4.0999999999999996</v>
      </c>
      <c r="N922" s="4">
        <v>4859</v>
      </c>
      <c r="O922" s="12">
        <f t="shared" si="56"/>
        <v>4854141</v>
      </c>
      <c r="P922" s="11">
        <v>-245.15</v>
      </c>
      <c r="Q922" s="11">
        <v>-493.47</v>
      </c>
      <c r="R922" s="1">
        <v>-741.79</v>
      </c>
      <c r="S922">
        <v>-990.11</v>
      </c>
      <c r="T922" s="4"/>
    </row>
    <row r="923" spans="1:20">
      <c r="A923" t="s">
        <v>8676</v>
      </c>
      <c r="B923" t="s">
        <v>8677</v>
      </c>
      <c r="C923" t="s">
        <v>14088</v>
      </c>
      <c r="D923" t="s">
        <v>14201</v>
      </c>
      <c r="E923" t="s">
        <v>14202</v>
      </c>
      <c r="F923" t="s">
        <v>14204</v>
      </c>
      <c r="H923" s="11">
        <v>1650</v>
      </c>
      <c r="I923" s="1">
        <v>0.11</v>
      </c>
      <c r="J923" s="1" t="str">
        <f t="shared" si="59"/>
        <v>No</v>
      </c>
      <c r="K923" s="1" t="str">
        <f t="shared" si="57"/>
        <v>&gt;500</v>
      </c>
      <c r="L923" s="1" t="str">
        <f t="shared" si="58"/>
        <v>11-20%</v>
      </c>
      <c r="M923">
        <v>4.0999999999999996</v>
      </c>
      <c r="N923" s="4">
        <v>14120</v>
      </c>
      <c r="O923" s="12">
        <f t="shared" si="56"/>
        <v>23298000</v>
      </c>
      <c r="P923" s="11">
        <v>1836</v>
      </c>
      <c r="Q923" s="11">
        <v>2022</v>
      </c>
      <c r="R923" s="1">
        <v>8.09</v>
      </c>
      <c r="S923">
        <v>12.08</v>
      </c>
      <c r="T923" s="4"/>
    </row>
    <row r="924" spans="1:20">
      <c r="A924" t="s">
        <v>8686</v>
      </c>
      <c r="B924" t="s">
        <v>8687</v>
      </c>
      <c r="C924" t="s">
        <v>14088</v>
      </c>
      <c r="D924" t="s">
        <v>14197</v>
      </c>
      <c r="E924" t="s">
        <v>14198</v>
      </c>
      <c r="F924" t="s">
        <v>14214</v>
      </c>
      <c r="H924" s="11">
        <v>499</v>
      </c>
      <c r="I924" s="1">
        <v>0.5</v>
      </c>
      <c r="J924" s="1" t="str">
        <f t="shared" si="59"/>
        <v>No</v>
      </c>
      <c r="K924" s="1" t="str">
        <f t="shared" si="57"/>
        <v>200-500</v>
      </c>
      <c r="L924" s="1" t="str">
        <f t="shared" si="58"/>
        <v>41-50%</v>
      </c>
      <c r="M924">
        <v>3.3</v>
      </c>
      <c r="N924" s="4">
        <v>8427</v>
      </c>
      <c r="O924" s="12">
        <f t="shared" si="56"/>
        <v>4205073</v>
      </c>
      <c r="P924" s="11">
        <v>-120.95</v>
      </c>
      <c r="Q924" s="11">
        <v>-244.51</v>
      </c>
      <c r="R924" s="1">
        <v>-368.07</v>
      </c>
      <c r="S924">
        <v>-491.63</v>
      </c>
      <c r="T924" s="4"/>
    </row>
    <row r="925" spans="1:20">
      <c r="A925" t="s">
        <v>8697</v>
      </c>
      <c r="B925" t="s">
        <v>8698</v>
      </c>
      <c r="C925" t="s">
        <v>14088</v>
      </c>
      <c r="D925" t="s">
        <v>14197</v>
      </c>
      <c r="E925" t="s">
        <v>14205</v>
      </c>
      <c r="F925" t="s">
        <v>14206</v>
      </c>
      <c r="G925" t="s">
        <v>14215</v>
      </c>
      <c r="H925" s="11">
        <v>1400</v>
      </c>
      <c r="I925" s="1">
        <v>0.55000000000000004</v>
      </c>
      <c r="J925" s="1" t="str">
        <f t="shared" si="59"/>
        <v>Yes</v>
      </c>
      <c r="K925" s="1" t="str">
        <f t="shared" si="57"/>
        <v>&gt;500</v>
      </c>
      <c r="L925" s="1" t="str">
        <f t="shared" si="58"/>
        <v>51-60%</v>
      </c>
      <c r="M925">
        <v>4.2</v>
      </c>
      <c r="N925" s="4">
        <v>23316</v>
      </c>
      <c r="O925" s="12">
        <f t="shared" si="56"/>
        <v>32642400</v>
      </c>
      <c r="P925" s="11">
        <v>2175</v>
      </c>
      <c r="Q925" s="11">
        <v>2950</v>
      </c>
      <c r="R925" s="1">
        <v>7.85</v>
      </c>
      <c r="S925">
        <v>11.5</v>
      </c>
      <c r="T925" s="4"/>
    </row>
    <row r="926" spans="1:20">
      <c r="A926" t="s">
        <v>8708</v>
      </c>
      <c r="B926" t="s">
        <v>8709</v>
      </c>
      <c r="C926" t="s">
        <v>14088</v>
      </c>
      <c r="D926" t="s">
        <v>14197</v>
      </c>
      <c r="E926" t="s">
        <v>14198</v>
      </c>
      <c r="F926" t="s">
        <v>14216</v>
      </c>
      <c r="H926" s="11">
        <v>2500</v>
      </c>
      <c r="I926" s="1">
        <v>0.48</v>
      </c>
      <c r="J926" s="1" t="str">
        <f t="shared" si="59"/>
        <v>No</v>
      </c>
      <c r="K926" s="1" t="str">
        <f t="shared" si="57"/>
        <v>&gt;500</v>
      </c>
      <c r="L926" s="1" t="str">
        <f t="shared" si="58"/>
        <v>41-50%</v>
      </c>
      <c r="M926">
        <v>4</v>
      </c>
      <c r="N926" s="4">
        <v>6530</v>
      </c>
      <c r="O926" s="12">
        <f t="shared" si="56"/>
        <v>16325000</v>
      </c>
      <c r="P926" s="11">
        <v>3710</v>
      </c>
      <c r="Q926" s="11">
        <v>4920</v>
      </c>
      <c r="R926" s="1">
        <v>7.52</v>
      </c>
      <c r="S926">
        <v>11.04</v>
      </c>
      <c r="T926" s="4"/>
    </row>
    <row r="927" spans="1:20">
      <c r="A927" t="s">
        <v>8719</v>
      </c>
      <c r="B927" t="s">
        <v>8720</v>
      </c>
      <c r="C927" t="s">
        <v>14088</v>
      </c>
      <c r="D927" t="s">
        <v>14201</v>
      </c>
      <c r="E927" t="s">
        <v>14217</v>
      </c>
      <c r="F927" t="s">
        <v>14218</v>
      </c>
      <c r="H927" s="11">
        <v>6190</v>
      </c>
      <c r="I927" s="1">
        <v>0.42</v>
      </c>
      <c r="J927" s="1" t="str">
        <f t="shared" si="59"/>
        <v>No</v>
      </c>
      <c r="K927" s="1" t="str">
        <f t="shared" si="57"/>
        <v>&gt;500</v>
      </c>
      <c r="L927" s="1" t="str">
        <f t="shared" si="58"/>
        <v>41-50%</v>
      </c>
      <c r="M927">
        <v>4.3</v>
      </c>
      <c r="N927" s="4">
        <v>11924</v>
      </c>
      <c r="O927" s="12">
        <f t="shared" si="56"/>
        <v>73809560</v>
      </c>
      <c r="P927" s="11">
        <v>8780</v>
      </c>
      <c r="Q927" s="11">
        <v>11370</v>
      </c>
      <c r="R927" s="1">
        <v>8.18</v>
      </c>
      <c r="S927">
        <v>12.06</v>
      </c>
      <c r="T927" s="4"/>
    </row>
    <row r="928" spans="1:20">
      <c r="A928" t="s">
        <v>8730</v>
      </c>
      <c r="B928" t="s">
        <v>8731</v>
      </c>
      <c r="C928" t="s">
        <v>14088</v>
      </c>
      <c r="D928" t="s">
        <v>14201</v>
      </c>
      <c r="E928" t="s">
        <v>14202</v>
      </c>
      <c r="H928" s="11">
        <v>13999</v>
      </c>
      <c r="I928" s="1">
        <v>0.53</v>
      </c>
      <c r="J928" s="1" t="str">
        <f t="shared" si="59"/>
        <v>Yes</v>
      </c>
      <c r="K928" s="1" t="str">
        <f t="shared" si="57"/>
        <v>&gt;500</v>
      </c>
      <c r="L928" s="1" t="str">
        <f t="shared" si="58"/>
        <v>51-60%</v>
      </c>
      <c r="M928">
        <v>4</v>
      </c>
      <c r="N928" s="4">
        <v>2961</v>
      </c>
      <c r="O928" s="12">
        <f t="shared" si="56"/>
        <v>41451039</v>
      </c>
      <c r="P928" s="11">
        <v>21449</v>
      </c>
      <c r="Q928" s="11">
        <v>28899</v>
      </c>
      <c r="R928" s="1">
        <v>7.47</v>
      </c>
      <c r="S928">
        <v>10.94</v>
      </c>
      <c r="T928" s="4"/>
    </row>
    <row r="929" spans="1:20">
      <c r="A929" t="s">
        <v>8741</v>
      </c>
      <c r="B929" t="s">
        <v>8742</v>
      </c>
      <c r="C929" t="s">
        <v>14088</v>
      </c>
      <c r="D929" t="s">
        <v>14197</v>
      </c>
      <c r="E929" t="s">
        <v>14198</v>
      </c>
      <c r="F929" t="s">
        <v>14199</v>
      </c>
      <c r="G929" t="s">
        <v>14200</v>
      </c>
      <c r="H929" s="11">
        <v>2995</v>
      </c>
      <c r="I929" s="1">
        <v>0.46</v>
      </c>
      <c r="J929" s="1" t="str">
        <f t="shared" si="59"/>
        <v>No</v>
      </c>
      <c r="K929" s="1" t="str">
        <f t="shared" si="57"/>
        <v>&gt;500</v>
      </c>
      <c r="L929" s="1" t="str">
        <f t="shared" si="58"/>
        <v>41-50%</v>
      </c>
      <c r="M929">
        <v>4.5</v>
      </c>
      <c r="N929" s="4">
        <v>23484</v>
      </c>
      <c r="O929" s="12">
        <f t="shared" si="56"/>
        <v>70334580</v>
      </c>
      <c r="P929" s="11">
        <v>4365</v>
      </c>
      <c r="Q929" s="11">
        <v>5735</v>
      </c>
      <c r="R929" s="1">
        <v>8.5399999999999991</v>
      </c>
      <c r="S929">
        <v>12.58</v>
      </c>
      <c r="T929" s="4"/>
    </row>
    <row r="930" spans="1:20">
      <c r="A930" t="s">
        <v>8751</v>
      </c>
      <c r="B930" t="s">
        <v>8752</v>
      </c>
      <c r="C930" t="s">
        <v>14088</v>
      </c>
      <c r="D930" t="s">
        <v>14201</v>
      </c>
      <c r="E930" t="s">
        <v>14217</v>
      </c>
      <c r="F930" t="s">
        <v>14218</v>
      </c>
      <c r="H930" s="11">
        <v>5890</v>
      </c>
      <c r="I930" s="1">
        <v>0.56000000000000005</v>
      </c>
      <c r="J930" s="1" t="str">
        <f t="shared" si="59"/>
        <v>Yes</v>
      </c>
      <c r="K930" s="1" t="str">
        <f t="shared" si="57"/>
        <v>&gt;500</v>
      </c>
      <c r="L930" s="1" t="str">
        <f t="shared" si="58"/>
        <v>51-60%</v>
      </c>
      <c r="M930">
        <v>4.0999999999999996</v>
      </c>
      <c r="N930" s="4">
        <v>21783</v>
      </c>
      <c r="O930" s="12">
        <f t="shared" si="56"/>
        <v>128301870</v>
      </c>
      <c r="P930" s="11">
        <v>9181</v>
      </c>
      <c r="Q930" s="11">
        <v>12472</v>
      </c>
      <c r="R930" s="1">
        <v>7.64</v>
      </c>
      <c r="S930">
        <v>11.18</v>
      </c>
      <c r="T930" s="4"/>
    </row>
    <row r="931" spans="1:20">
      <c r="A931" t="s">
        <v>8760</v>
      </c>
      <c r="B931" t="s">
        <v>8761</v>
      </c>
      <c r="C931" t="s">
        <v>14088</v>
      </c>
      <c r="D931" t="s">
        <v>14197</v>
      </c>
      <c r="E931" t="s">
        <v>14198</v>
      </c>
      <c r="F931" t="s">
        <v>14199</v>
      </c>
      <c r="G931" t="s">
        <v>14219</v>
      </c>
      <c r="H931" s="11">
        <v>2000</v>
      </c>
      <c r="I931" s="1">
        <v>0.4</v>
      </c>
      <c r="J931" s="1" t="str">
        <f t="shared" si="59"/>
        <v>No</v>
      </c>
      <c r="K931" s="1" t="str">
        <f t="shared" si="57"/>
        <v>&gt;500</v>
      </c>
      <c r="L931" s="1" t="str">
        <f t="shared" si="58"/>
        <v>31-40%</v>
      </c>
      <c r="M931">
        <v>4</v>
      </c>
      <c r="N931" s="4">
        <v>14030</v>
      </c>
      <c r="O931" s="12">
        <f t="shared" si="56"/>
        <v>28060000</v>
      </c>
      <c r="P931" s="11">
        <v>2801</v>
      </c>
      <c r="Q931" s="11">
        <v>3602</v>
      </c>
      <c r="R931" s="1">
        <v>7.6</v>
      </c>
      <c r="S931">
        <v>11.2</v>
      </c>
      <c r="T931" s="4"/>
    </row>
    <row r="932" spans="1:20">
      <c r="A932" t="s">
        <v>8771</v>
      </c>
      <c r="B932" t="s">
        <v>8772</v>
      </c>
      <c r="C932" t="s">
        <v>14088</v>
      </c>
      <c r="D932" t="s">
        <v>14201</v>
      </c>
      <c r="E932" t="s">
        <v>14217</v>
      </c>
      <c r="F932" t="s">
        <v>14220</v>
      </c>
      <c r="H932" s="11">
        <v>13150</v>
      </c>
      <c r="I932" s="1">
        <v>0.57999999999999996</v>
      </c>
      <c r="J932" s="1" t="str">
        <f t="shared" si="59"/>
        <v>Yes</v>
      </c>
      <c r="K932" s="1" t="str">
        <f t="shared" si="57"/>
        <v>&gt;500</v>
      </c>
      <c r="L932" s="1" t="str">
        <f t="shared" si="58"/>
        <v>51-60%</v>
      </c>
      <c r="M932">
        <v>4.2</v>
      </c>
      <c r="N932" s="4">
        <v>6398</v>
      </c>
      <c r="O932" s="12">
        <f t="shared" si="56"/>
        <v>84133700</v>
      </c>
      <c r="P932" s="11">
        <v>20801</v>
      </c>
      <c r="Q932" s="11">
        <v>28452</v>
      </c>
      <c r="R932" s="1">
        <v>7.82</v>
      </c>
      <c r="S932">
        <v>11.44</v>
      </c>
      <c r="T932" s="4"/>
    </row>
    <row r="933" spans="1:20">
      <c r="A933" t="s">
        <v>8782</v>
      </c>
      <c r="B933" t="s">
        <v>8783</v>
      </c>
      <c r="C933" t="s">
        <v>14088</v>
      </c>
      <c r="D933" t="s">
        <v>14197</v>
      </c>
      <c r="E933" t="s">
        <v>14198</v>
      </c>
      <c r="F933" t="s">
        <v>14216</v>
      </c>
      <c r="H933" s="11">
        <v>3500</v>
      </c>
      <c r="I933" s="1">
        <v>0.63</v>
      </c>
      <c r="J933" s="1" t="str">
        <f t="shared" si="59"/>
        <v>Yes</v>
      </c>
      <c r="K933" s="1" t="str">
        <f t="shared" si="57"/>
        <v>&gt;500</v>
      </c>
      <c r="L933" s="1" t="str">
        <f t="shared" si="58"/>
        <v>61-70%</v>
      </c>
      <c r="M933">
        <v>3.8</v>
      </c>
      <c r="N933" s="4">
        <v>44050</v>
      </c>
      <c r="O933" s="12">
        <f t="shared" si="56"/>
        <v>154175000</v>
      </c>
      <c r="P933" s="11">
        <v>5701</v>
      </c>
      <c r="Q933" s="11">
        <v>7902</v>
      </c>
      <c r="R933" s="1">
        <v>6.97</v>
      </c>
      <c r="S933">
        <v>10.14</v>
      </c>
      <c r="T933" s="4"/>
    </row>
    <row r="934" spans="1:20">
      <c r="A934" t="s">
        <v>8792</v>
      </c>
      <c r="B934" t="s">
        <v>8793</v>
      </c>
      <c r="C934" t="s">
        <v>14088</v>
      </c>
      <c r="D934" t="s">
        <v>14197</v>
      </c>
      <c r="E934" t="s">
        <v>14205</v>
      </c>
      <c r="F934" t="s">
        <v>14206</v>
      </c>
      <c r="G934" t="s">
        <v>14215</v>
      </c>
      <c r="H934" s="11">
        <v>785</v>
      </c>
      <c r="I934" s="1">
        <v>0.24</v>
      </c>
      <c r="J934" s="1" t="str">
        <f t="shared" si="59"/>
        <v>No</v>
      </c>
      <c r="K934" s="1" t="str">
        <f t="shared" si="57"/>
        <v>200-500</v>
      </c>
      <c r="L934" s="1" t="str">
        <f t="shared" si="58"/>
        <v>21-30%</v>
      </c>
      <c r="M934">
        <v>4.2</v>
      </c>
      <c r="N934" s="4">
        <v>24247</v>
      </c>
      <c r="O934" s="12">
        <f t="shared" si="56"/>
        <v>19033895</v>
      </c>
      <c r="P934" s="11">
        <v>-295.18</v>
      </c>
      <c r="Q934" s="11">
        <v>-552.096</v>
      </c>
      <c r="R934" s="1">
        <v>-809.01199999999994</v>
      </c>
      <c r="S934">
        <v>-1065.9280000000001</v>
      </c>
      <c r="T934" s="4"/>
    </row>
    <row r="935" spans="1:20">
      <c r="A935" t="s">
        <v>8802</v>
      </c>
      <c r="B935" t="s">
        <v>8803</v>
      </c>
      <c r="C935" t="s">
        <v>14088</v>
      </c>
      <c r="D935" t="s">
        <v>14197</v>
      </c>
      <c r="E935" t="s">
        <v>14198</v>
      </c>
      <c r="F935" t="s">
        <v>14216</v>
      </c>
      <c r="H935" s="11">
        <v>3210</v>
      </c>
      <c r="I935" s="1">
        <v>0.38</v>
      </c>
      <c r="J935" s="1" t="str">
        <f t="shared" si="59"/>
        <v>No</v>
      </c>
      <c r="K935" s="1" t="str">
        <f t="shared" si="57"/>
        <v>&gt;500</v>
      </c>
      <c r="L935" s="1" t="str">
        <f t="shared" si="58"/>
        <v>31-40%</v>
      </c>
      <c r="M935">
        <v>4.2</v>
      </c>
      <c r="N935" s="4">
        <v>41349</v>
      </c>
      <c r="O935" s="12">
        <f t="shared" si="56"/>
        <v>132730290</v>
      </c>
      <c r="P935" s="11">
        <v>4421</v>
      </c>
      <c r="Q935" s="11">
        <v>5632</v>
      </c>
      <c r="R935" s="1">
        <v>8.02</v>
      </c>
      <c r="S935">
        <v>11.84</v>
      </c>
      <c r="T935" s="4"/>
    </row>
    <row r="936" spans="1:20">
      <c r="A936" t="s">
        <v>8812</v>
      </c>
      <c r="B936" t="s">
        <v>8813</v>
      </c>
      <c r="C936" t="s">
        <v>14088</v>
      </c>
      <c r="D936" t="s">
        <v>14197</v>
      </c>
      <c r="E936" t="s">
        <v>14198</v>
      </c>
      <c r="F936" t="s">
        <v>14199</v>
      </c>
      <c r="G936" t="s">
        <v>14219</v>
      </c>
      <c r="H936" s="11">
        <v>1000</v>
      </c>
      <c r="I936" s="1">
        <v>0.45</v>
      </c>
      <c r="J936" s="1" t="str">
        <f t="shared" si="59"/>
        <v>No</v>
      </c>
      <c r="K936" s="1" t="str">
        <f t="shared" si="57"/>
        <v>&gt;500</v>
      </c>
      <c r="L936" s="1" t="str">
        <f t="shared" si="58"/>
        <v>41-50%</v>
      </c>
      <c r="M936">
        <v>3.6</v>
      </c>
      <c r="N936" s="4">
        <v>1074</v>
      </c>
      <c r="O936" s="12">
        <f t="shared" si="56"/>
        <v>1074000</v>
      </c>
      <c r="P936" s="11">
        <v>1451</v>
      </c>
      <c r="Q936" s="11">
        <v>1902</v>
      </c>
      <c r="R936" s="1">
        <v>6.75</v>
      </c>
      <c r="S936">
        <v>9.9</v>
      </c>
      <c r="T936" s="4"/>
    </row>
    <row r="937" spans="1:20">
      <c r="A937" t="s">
        <v>8822</v>
      </c>
      <c r="B937" t="s">
        <v>8823</v>
      </c>
      <c r="C937" t="s">
        <v>14088</v>
      </c>
      <c r="D937" t="s">
        <v>14201</v>
      </c>
      <c r="E937" t="s">
        <v>14202</v>
      </c>
      <c r="F937" t="s">
        <v>14203</v>
      </c>
      <c r="H937" s="11">
        <v>2000</v>
      </c>
      <c r="I937" s="1">
        <v>0.5</v>
      </c>
      <c r="J937" s="1" t="str">
        <f t="shared" si="59"/>
        <v>No</v>
      </c>
      <c r="K937" s="1" t="str">
        <f t="shared" si="57"/>
        <v>&gt;500</v>
      </c>
      <c r="L937" s="1" t="str">
        <f t="shared" si="58"/>
        <v>41-50%</v>
      </c>
      <c r="M937">
        <v>3.8</v>
      </c>
      <c r="N937" s="4">
        <v>1163</v>
      </c>
      <c r="O937" s="12">
        <f t="shared" si="56"/>
        <v>2326000</v>
      </c>
      <c r="P937" s="11">
        <v>3001</v>
      </c>
      <c r="Q937" s="11">
        <v>4002</v>
      </c>
      <c r="R937" s="1">
        <v>7.1</v>
      </c>
      <c r="S937">
        <v>10.4</v>
      </c>
      <c r="T937" s="4"/>
    </row>
    <row r="938" spans="1:20">
      <c r="A938" t="s">
        <v>8832</v>
      </c>
      <c r="B938" t="s">
        <v>8833</v>
      </c>
      <c r="C938" t="s">
        <v>14088</v>
      </c>
      <c r="D938" t="s">
        <v>14197</v>
      </c>
      <c r="E938" t="s">
        <v>14205</v>
      </c>
      <c r="F938" t="s">
        <v>14206</v>
      </c>
      <c r="G938" t="s">
        <v>14207</v>
      </c>
      <c r="H938" s="11">
        <v>1999</v>
      </c>
      <c r="I938" s="1">
        <v>0.8</v>
      </c>
      <c r="J938" s="1" t="str">
        <f t="shared" si="59"/>
        <v>Yes</v>
      </c>
      <c r="K938" s="1" t="str">
        <f t="shared" si="57"/>
        <v>&gt;500</v>
      </c>
      <c r="L938" s="1" t="str">
        <f t="shared" si="58"/>
        <v>71-80%</v>
      </c>
      <c r="M938">
        <v>4.0999999999999996</v>
      </c>
      <c r="N938" s="4">
        <v>257</v>
      </c>
      <c r="O938" s="12">
        <f t="shared" si="56"/>
        <v>513743</v>
      </c>
      <c r="P938" s="11">
        <v>3600</v>
      </c>
      <c r="Q938" s="11">
        <v>5201</v>
      </c>
      <c r="R938" s="1">
        <v>7.4</v>
      </c>
      <c r="S938">
        <v>10.7</v>
      </c>
      <c r="T938" s="4"/>
    </row>
    <row r="939" spans="1:20">
      <c r="A939" t="s">
        <v>8842</v>
      </c>
      <c r="B939" t="s">
        <v>8843</v>
      </c>
      <c r="C939" t="s">
        <v>14088</v>
      </c>
      <c r="D939" t="s">
        <v>14201</v>
      </c>
      <c r="E939" t="s">
        <v>14217</v>
      </c>
      <c r="F939" t="s">
        <v>14221</v>
      </c>
      <c r="H939" s="11">
        <v>720</v>
      </c>
      <c r="I939" s="1">
        <v>0.25</v>
      </c>
      <c r="J939" s="1" t="str">
        <f t="shared" si="59"/>
        <v>No</v>
      </c>
      <c r="K939" s="1" t="str">
        <f t="shared" si="57"/>
        <v>200-500</v>
      </c>
      <c r="L939" s="1" t="str">
        <f t="shared" si="58"/>
        <v>21-30%</v>
      </c>
      <c r="M939">
        <v>4.0999999999999996</v>
      </c>
      <c r="N939" s="4">
        <v>36017</v>
      </c>
      <c r="O939" s="12">
        <f t="shared" si="56"/>
        <v>25932240</v>
      </c>
      <c r="P939" s="11">
        <v>-265.27499999999998</v>
      </c>
      <c r="Q939" s="11">
        <v>-497.72</v>
      </c>
      <c r="R939" s="1">
        <v>-730.16499999999996</v>
      </c>
      <c r="S939">
        <v>-962.61</v>
      </c>
      <c r="T939" s="4"/>
    </row>
    <row r="940" spans="1:20">
      <c r="A940" t="s">
        <v>8853</v>
      </c>
      <c r="B940" t="s">
        <v>8854</v>
      </c>
      <c r="C940" t="s">
        <v>14088</v>
      </c>
      <c r="D940" t="s">
        <v>14197</v>
      </c>
      <c r="E940" t="s">
        <v>14198</v>
      </c>
      <c r="F940" t="s">
        <v>14199</v>
      </c>
      <c r="G940" t="s">
        <v>14200</v>
      </c>
      <c r="H940" s="11">
        <v>1595</v>
      </c>
      <c r="I940" s="1">
        <v>0.56000000000000005</v>
      </c>
      <c r="J940" s="1" t="str">
        <f t="shared" si="59"/>
        <v>Yes</v>
      </c>
      <c r="K940" s="1" t="str">
        <f t="shared" si="57"/>
        <v>&gt;500</v>
      </c>
      <c r="L940" s="1" t="str">
        <f t="shared" si="58"/>
        <v>51-60%</v>
      </c>
      <c r="M940">
        <v>4.0999999999999996</v>
      </c>
      <c r="N940" s="4">
        <v>8090</v>
      </c>
      <c r="O940" s="12">
        <f t="shared" si="56"/>
        <v>12903550</v>
      </c>
      <c r="P940" s="11">
        <v>2491</v>
      </c>
      <c r="Q940" s="11">
        <v>3387</v>
      </c>
      <c r="R940" s="1">
        <v>7.64</v>
      </c>
      <c r="S940">
        <v>11.18</v>
      </c>
      <c r="T940" s="4"/>
    </row>
    <row r="941" spans="1:20">
      <c r="A941" t="s">
        <v>8863</v>
      </c>
      <c r="B941" t="s">
        <v>8864</v>
      </c>
      <c r="C941" t="s">
        <v>14088</v>
      </c>
      <c r="D941" t="s">
        <v>14197</v>
      </c>
      <c r="E941" t="s">
        <v>14198</v>
      </c>
      <c r="F941" t="s">
        <v>14213</v>
      </c>
      <c r="H941" s="11">
        <v>3645</v>
      </c>
      <c r="I941" s="1">
        <v>0.41</v>
      </c>
      <c r="J941" s="1" t="str">
        <f t="shared" si="59"/>
        <v>No</v>
      </c>
      <c r="K941" s="1" t="str">
        <f t="shared" si="57"/>
        <v>&gt;500</v>
      </c>
      <c r="L941" s="1" t="str">
        <f t="shared" si="58"/>
        <v>41-50%</v>
      </c>
      <c r="M941">
        <v>4.0999999999999996</v>
      </c>
      <c r="N941" s="4">
        <v>31388</v>
      </c>
      <c r="O941" s="12">
        <f t="shared" si="56"/>
        <v>114409260</v>
      </c>
      <c r="P941" s="11">
        <v>5142</v>
      </c>
      <c r="Q941" s="11">
        <v>6639</v>
      </c>
      <c r="R941" s="1">
        <v>7.79</v>
      </c>
      <c r="S941">
        <v>11.48</v>
      </c>
      <c r="T941" s="4"/>
    </row>
    <row r="942" spans="1:20">
      <c r="A942" t="s">
        <v>8873</v>
      </c>
      <c r="B942" t="s">
        <v>8874</v>
      </c>
      <c r="C942" t="s">
        <v>14088</v>
      </c>
      <c r="D942" t="s">
        <v>14197</v>
      </c>
      <c r="E942" t="s">
        <v>14198</v>
      </c>
      <c r="F942" t="s">
        <v>14222</v>
      </c>
      <c r="G942" t="s">
        <v>14223</v>
      </c>
      <c r="H942" s="11">
        <v>7950</v>
      </c>
      <c r="I942" s="1">
        <v>0.55000000000000004</v>
      </c>
      <c r="J942" s="1" t="str">
        <f t="shared" si="59"/>
        <v>Yes</v>
      </c>
      <c r="K942" s="1" t="str">
        <f t="shared" si="57"/>
        <v>&gt;500</v>
      </c>
      <c r="L942" s="1" t="str">
        <f t="shared" si="58"/>
        <v>51-60%</v>
      </c>
      <c r="M942">
        <v>4.2</v>
      </c>
      <c r="N942" s="4">
        <v>136</v>
      </c>
      <c r="O942" s="12">
        <f t="shared" si="56"/>
        <v>1081200</v>
      </c>
      <c r="P942" s="11">
        <v>12301</v>
      </c>
      <c r="Q942" s="11">
        <v>16652</v>
      </c>
      <c r="R942" s="1">
        <v>7.85</v>
      </c>
      <c r="S942">
        <v>11.5</v>
      </c>
      <c r="T942" s="4"/>
    </row>
    <row r="943" spans="1:20">
      <c r="A943" t="s">
        <v>8884</v>
      </c>
      <c r="B943" t="s">
        <v>8885</v>
      </c>
      <c r="C943" t="s">
        <v>14088</v>
      </c>
      <c r="D943" t="s">
        <v>14224</v>
      </c>
      <c r="E943" t="s">
        <v>14225</v>
      </c>
      <c r="F943" t="s">
        <v>14226</v>
      </c>
      <c r="H943" s="11">
        <v>999</v>
      </c>
      <c r="I943" s="1">
        <v>0.65</v>
      </c>
      <c r="J943" s="1" t="str">
        <f t="shared" si="59"/>
        <v>Yes</v>
      </c>
      <c r="K943" s="1" t="str">
        <f t="shared" si="57"/>
        <v>200-500</v>
      </c>
      <c r="L943" s="1" t="str">
        <f t="shared" si="58"/>
        <v>61-70%</v>
      </c>
      <c r="M943">
        <v>4</v>
      </c>
      <c r="N943" s="4">
        <v>5380</v>
      </c>
      <c r="O943" s="12">
        <f t="shared" si="56"/>
        <v>5374620</v>
      </c>
      <c r="P943" s="11">
        <v>-171.17500000000001</v>
      </c>
      <c r="Q943" s="11">
        <v>-375.11</v>
      </c>
      <c r="R943" s="1">
        <v>-579.04499999999996</v>
      </c>
      <c r="S943">
        <v>-782.98</v>
      </c>
      <c r="T943" s="4"/>
    </row>
    <row r="944" spans="1:20">
      <c r="A944" t="s">
        <v>8895</v>
      </c>
      <c r="B944" t="s">
        <v>8896</v>
      </c>
      <c r="C944" t="s">
        <v>14088</v>
      </c>
      <c r="D944" t="s">
        <v>14197</v>
      </c>
      <c r="E944" t="s">
        <v>14205</v>
      </c>
      <c r="F944" t="s">
        <v>14206</v>
      </c>
      <c r="G944" t="s">
        <v>14215</v>
      </c>
      <c r="H944" s="11">
        <v>1745</v>
      </c>
      <c r="I944" s="1">
        <v>0.08</v>
      </c>
      <c r="J944" s="1" t="str">
        <f t="shared" si="59"/>
        <v>No</v>
      </c>
      <c r="K944" s="1" t="str">
        <f t="shared" si="57"/>
        <v>&gt;500</v>
      </c>
      <c r="L944" s="1" t="str">
        <f t="shared" si="58"/>
        <v>0-10%</v>
      </c>
      <c r="M944">
        <v>4.3</v>
      </c>
      <c r="N944" s="4">
        <v>37974</v>
      </c>
      <c r="O944" s="12">
        <f t="shared" si="56"/>
        <v>66264630</v>
      </c>
      <c r="P944" s="11">
        <v>1876</v>
      </c>
      <c r="Q944" s="11">
        <v>2007</v>
      </c>
      <c r="R944" s="1">
        <v>8.52</v>
      </c>
      <c r="S944">
        <v>12.74</v>
      </c>
      <c r="T944" s="4"/>
    </row>
    <row r="945" spans="1:20">
      <c r="A945" t="s">
        <v>8906</v>
      </c>
      <c r="B945" t="s">
        <v>8907</v>
      </c>
      <c r="C945" t="s">
        <v>14088</v>
      </c>
      <c r="D945" t="s">
        <v>14201</v>
      </c>
      <c r="E945" t="s">
        <v>14217</v>
      </c>
      <c r="F945" t="s">
        <v>14221</v>
      </c>
      <c r="H945" s="11">
        <v>1295</v>
      </c>
      <c r="I945" s="1">
        <v>0.44</v>
      </c>
      <c r="J945" s="1" t="str">
        <f t="shared" si="59"/>
        <v>No</v>
      </c>
      <c r="K945" s="1" t="str">
        <f t="shared" si="57"/>
        <v>&gt;500</v>
      </c>
      <c r="L945" s="1" t="str">
        <f t="shared" si="58"/>
        <v>41-50%</v>
      </c>
      <c r="M945">
        <v>4.2</v>
      </c>
      <c r="N945" s="4">
        <v>17218</v>
      </c>
      <c r="O945" s="12">
        <f t="shared" si="56"/>
        <v>22297310</v>
      </c>
      <c r="P945" s="11">
        <v>1871</v>
      </c>
      <c r="Q945" s="11">
        <v>2447</v>
      </c>
      <c r="R945" s="1">
        <v>7.96</v>
      </c>
      <c r="S945">
        <v>11.72</v>
      </c>
      <c r="T945" s="4"/>
    </row>
    <row r="946" spans="1:20">
      <c r="A946" t="s">
        <v>8916</v>
      </c>
      <c r="B946" t="s">
        <v>8917</v>
      </c>
      <c r="C946" t="s">
        <v>14088</v>
      </c>
      <c r="D946" t="s">
        <v>14197</v>
      </c>
      <c r="E946" t="s">
        <v>14205</v>
      </c>
      <c r="F946" t="s">
        <v>14206</v>
      </c>
      <c r="G946" t="s">
        <v>14207</v>
      </c>
      <c r="H946" s="11">
        <v>1499</v>
      </c>
      <c r="I946" s="1">
        <v>0.55000000000000004</v>
      </c>
      <c r="J946" s="1" t="str">
        <f t="shared" si="59"/>
        <v>Yes</v>
      </c>
      <c r="K946" s="1" t="str">
        <f t="shared" si="57"/>
        <v>&gt;500</v>
      </c>
      <c r="L946" s="1" t="str">
        <f t="shared" si="58"/>
        <v>51-60%</v>
      </c>
      <c r="M946">
        <v>4.2</v>
      </c>
      <c r="N946" s="4">
        <v>900</v>
      </c>
      <c r="O946" s="12">
        <f t="shared" si="56"/>
        <v>1349100</v>
      </c>
      <c r="P946" s="11">
        <v>2320</v>
      </c>
      <c r="Q946" s="11">
        <v>3141</v>
      </c>
      <c r="R946" s="1">
        <v>7.85</v>
      </c>
      <c r="S946">
        <v>11.5</v>
      </c>
      <c r="T946" s="4"/>
    </row>
    <row r="947" spans="1:20">
      <c r="A947" t="s">
        <v>8926</v>
      </c>
      <c r="B947" t="s">
        <v>8927</v>
      </c>
      <c r="C947" t="s">
        <v>14088</v>
      </c>
      <c r="D947" t="s">
        <v>14197</v>
      </c>
      <c r="E947" t="s">
        <v>14198</v>
      </c>
      <c r="F947" t="s">
        <v>14199</v>
      </c>
      <c r="G947" t="s">
        <v>14219</v>
      </c>
      <c r="H947" s="11">
        <v>1545</v>
      </c>
      <c r="I947" s="1">
        <v>0.48</v>
      </c>
      <c r="J947" s="1" t="str">
        <f t="shared" si="59"/>
        <v>No</v>
      </c>
      <c r="K947" s="1" t="str">
        <f t="shared" si="57"/>
        <v>&gt;500</v>
      </c>
      <c r="L947" s="1" t="str">
        <f t="shared" si="58"/>
        <v>41-50%</v>
      </c>
      <c r="M947">
        <v>3.7</v>
      </c>
      <c r="N947" s="4">
        <v>976</v>
      </c>
      <c r="O947" s="12">
        <f t="shared" si="56"/>
        <v>1507920</v>
      </c>
      <c r="P947" s="11">
        <v>2281</v>
      </c>
      <c r="Q947" s="11">
        <v>3017</v>
      </c>
      <c r="R947" s="1">
        <v>6.92</v>
      </c>
      <c r="S947">
        <v>10.14</v>
      </c>
      <c r="T947" s="4"/>
    </row>
    <row r="948" spans="1:20">
      <c r="A948" t="s">
        <v>8936</v>
      </c>
      <c r="B948" t="s">
        <v>8937</v>
      </c>
      <c r="C948" t="s">
        <v>14088</v>
      </c>
      <c r="D948" t="s">
        <v>14197</v>
      </c>
      <c r="E948" t="s">
        <v>14198</v>
      </c>
      <c r="F948" t="s">
        <v>14227</v>
      </c>
      <c r="H948" s="11">
        <v>5000</v>
      </c>
      <c r="I948" s="1">
        <v>0.61</v>
      </c>
      <c r="J948" s="1" t="str">
        <f t="shared" si="59"/>
        <v>Yes</v>
      </c>
      <c r="K948" s="1" t="str">
        <f t="shared" si="57"/>
        <v>&gt;500</v>
      </c>
      <c r="L948" s="1" t="str">
        <f t="shared" si="58"/>
        <v>61-70%</v>
      </c>
      <c r="M948">
        <v>4.0999999999999996</v>
      </c>
      <c r="N948" s="4">
        <v>4927</v>
      </c>
      <c r="O948" s="12">
        <f t="shared" si="56"/>
        <v>24635000</v>
      </c>
      <c r="P948" s="11">
        <v>8031</v>
      </c>
      <c r="Q948" s="11">
        <v>11062</v>
      </c>
      <c r="R948" s="1">
        <v>7.59</v>
      </c>
      <c r="S948">
        <v>11.08</v>
      </c>
      <c r="T948" s="4"/>
    </row>
    <row r="949" spans="1:20">
      <c r="A949" t="s">
        <v>8947</v>
      </c>
      <c r="B949" t="s">
        <v>8948</v>
      </c>
      <c r="C949" t="s">
        <v>14088</v>
      </c>
      <c r="D949" t="s">
        <v>14197</v>
      </c>
      <c r="E949" t="s">
        <v>14205</v>
      </c>
      <c r="F949" t="s">
        <v>14206</v>
      </c>
      <c r="G949" t="s">
        <v>14207</v>
      </c>
      <c r="H949" s="11">
        <v>1695</v>
      </c>
      <c r="I949" s="1">
        <v>0.12</v>
      </c>
      <c r="J949" s="1" t="str">
        <f t="shared" si="59"/>
        <v>No</v>
      </c>
      <c r="K949" s="1" t="str">
        <f t="shared" si="57"/>
        <v>&gt;500</v>
      </c>
      <c r="L949" s="1" t="str">
        <f t="shared" si="58"/>
        <v>11-20%</v>
      </c>
      <c r="M949">
        <v>4.4000000000000004</v>
      </c>
      <c r="N949" s="4">
        <v>3543</v>
      </c>
      <c r="O949" s="12">
        <f t="shared" si="56"/>
        <v>6005385</v>
      </c>
      <c r="P949" s="11">
        <v>1900</v>
      </c>
      <c r="Q949" s="11">
        <v>2105</v>
      </c>
      <c r="R949" s="1">
        <v>8.68</v>
      </c>
      <c r="S949">
        <v>12.96</v>
      </c>
      <c r="T949" s="4"/>
    </row>
    <row r="950" spans="1:20">
      <c r="A950" t="s">
        <v>8957</v>
      </c>
      <c r="B950" t="s">
        <v>8958</v>
      </c>
      <c r="C950" t="s">
        <v>14088</v>
      </c>
      <c r="D950" t="s">
        <v>14201</v>
      </c>
      <c r="E950" t="s">
        <v>14202</v>
      </c>
      <c r="F950" t="s">
        <v>14203</v>
      </c>
      <c r="H950" s="11">
        <v>3945</v>
      </c>
      <c r="I950" s="1">
        <v>0.37</v>
      </c>
      <c r="J950" s="1" t="str">
        <f t="shared" si="59"/>
        <v>No</v>
      </c>
      <c r="K950" s="1" t="str">
        <f t="shared" si="57"/>
        <v>&gt;500</v>
      </c>
      <c r="L950" s="1" t="str">
        <f t="shared" si="58"/>
        <v>31-40%</v>
      </c>
      <c r="M950">
        <v>3.8</v>
      </c>
      <c r="N950" s="4">
        <v>2732</v>
      </c>
      <c r="O950" s="12">
        <f t="shared" si="56"/>
        <v>10777740</v>
      </c>
      <c r="P950" s="11">
        <v>5391</v>
      </c>
      <c r="Q950" s="11">
        <v>6837</v>
      </c>
      <c r="R950" s="1">
        <v>7.23</v>
      </c>
      <c r="S950">
        <v>10.66</v>
      </c>
      <c r="T950" s="4"/>
    </row>
    <row r="951" spans="1:20">
      <c r="A951" t="s">
        <v>8967</v>
      </c>
      <c r="B951" t="s">
        <v>8968</v>
      </c>
      <c r="C951" t="s">
        <v>14088</v>
      </c>
      <c r="D951" t="s">
        <v>14197</v>
      </c>
      <c r="E951" t="s">
        <v>14205</v>
      </c>
      <c r="F951" t="s">
        <v>14228</v>
      </c>
      <c r="G951" t="s">
        <v>14229</v>
      </c>
      <c r="H951" s="11">
        <v>2099</v>
      </c>
      <c r="I951" s="1">
        <v>0.21</v>
      </c>
      <c r="J951" s="1" t="str">
        <f t="shared" si="59"/>
        <v>No</v>
      </c>
      <c r="K951" s="1" t="str">
        <f t="shared" si="57"/>
        <v>&gt;500</v>
      </c>
      <c r="L951" s="1" t="str">
        <f t="shared" si="58"/>
        <v>21-30%</v>
      </c>
      <c r="M951">
        <v>4</v>
      </c>
      <c r="N951" s="4">
        <v>14368</v>
      </c>
      <c r="O951" s="12">
        <f t="shared" si="56"/>
        <v>30158432</v>
      </c>
      <c r="P951" s="11">
        <v>2533</v>
      </c>
      <c r="Q951" s="11">
        <v>2967</v>
      </c>
      <c r="R951" s="1">
        <v>7.79</v>
      </c>
      <c r="S951">
        <v>11.58</v>
      </c>
      <c r="T951" s="4"/>
    </row>
    <row r="952" spans="1:20">
      <c r="A952" t="s">
        <v>8978</v>
      </c>
      <c r="B952" t="s">
        <v>8979</v>
      </c>
      <c r="C952" t="s">
        <v>14088</v>
      </c>
      <c r="D952" t="s">
        <v>14197</v>
      </c>
      <c r="E952" t="s">
        <v>14198</v>
      </c>
      <c r="F952" t="s">
        <v>14213</v>
      </c>
      <c r="H952" s="11">
        <v>5295</v>
      </c>
      <c r="I952" s="1">
        <v>0.39</v>
      </c>
      <c r="J952" s="1" t="str">
        <f t="shared" si="59"/>
        <v>No</v>
      </c>
      <c r="K952" s="1" t="str">
        <f t="shared" si="57"/>
        <v>&gt;500</v>
      </c>
      <c r="L952" s="1" t="str">
        <f t="shared" si="58"/>
        <v>31-40%</v>
      </c>
      <c r="M952">
        <v>4.2</v>
      </c>
      <c r="N952" s="4">
        <v>39724</v>
      </c>
      <c r="O952" s="12">
        <f t="shared" si="56"/>
        <v>210338580</v>
      </c>
      <c r="P952" s="11">
        <v>7361</v>
      </c>
      <c r="Q952" s="11">
        <v>9427</v>
      </c>
      <c r="R952" s="1">
        <v>8.01</v>
      </c>
      <c r="S952">
        <v>11.82</v>
      </c>
      <c r="T952" s="4"/>
    </row>
    <row r="953" spans="1:20">
      <c r="A953" t="s">
        <v>8988</v>
      </c>
      <c r="B953" t="s">
        <v>8989</v>
      </c>
      <c r="C953" t="s">
        <v>14088</v>
      </c>
      <c r="D953" t="s">
        <v>14197</v>
      </c>
      <c r="E953" t="s">
        <v>14198</v>
      </c>
      <c r="F953" t="s">
        <v>14213</v>
      </c>
      <c r="H953" s="11">
        <v>3595</v>
      </c>
      <c r="I953" s="1">
        <v>0.5</v>
      </c>
      <c r="J953" s="1" t="str">
        <f t="shared" si="59"/>
        <v>No</v>
      </c>
      <c r="K953" s="1" t="str">
        <f t="shared" si="57"/>
        <v>&gt;500</v>
      </c>
      <c r="L953" s="1" t="str">
        <f t="shared" si="58"/>
        <v>41-50%</v>
      </c>
      <c r="M953">
        <v>3.8</v>
      </c>
      <c r="N953" s="4">
        <v>9791</v>
      </c>
      <c r="O953" s="12">
        <f t="shared" si="56"/>
        <v>35198645</v>
      </c>
      <c r="P953" s="11">
        <v>5391</v>
      </c>
      <c r="Q953" s="11">
        <v>7187</v>
      </c>
      <c r="R953" s="1">
        <v>7.1</v>
      </c>
      <c r="S953">
        <v>10.4</v>
      </c>
      <c r="T953" s="4"/>
    </row>
    <row r="954" spans="1:20">
      <c r="A954" t="s">
        <v>8998</v>
      </c>
      <c r="B954" t="s">
        <v>8999</v>
      </c>
      <c r="C954" t="s">
        <v>14088</v>
      </c>
      <c r="D954" t="s">
        <v>14197</v>
      </c>
      <c r="E954" t="s">
        <v>14198</v>
      </c>
      <c r="F954" t="s">
        <v>14199</v>
      </c>
      <c r="G954" t="s">
        <v>14200</v>
      </c>
      <c r="H954" s="11">
        <v>1699</v>
      </c>
      <c r="I954" s="1">
        <v>0.26</v>
      </c>
      <c r="J954" s="1" t="str">
        <f t="shared" si="59"/>
        <v>No</v>
      </c>
      <c r="K954" s="1" t="str">
        <f t="shared" si="57"/>
        <v>&gt;500</v>
      </c>
      <c r="L954" s="1" t="str">
        <f t="shared" si="58"/>
        <v>21-30%</v>
      </c>
      <c r="M954">
        <v>4.2</v>
      </c>
      <c r="N954" s="4">
        <v>2891</v>
      </c>
      <c r="O954" s="12">
        <f t="shared" si="56"/>
        <v>4911809</v>
      </c>
      <c r="P954" s="11">
        <v>2138</v>
      </c>
      <c r="Q954" s="11">
        <v>2577</v>
      </c>
      <c r="R954" s="1">
        <v>8.14</v>
      </c>
      <c r="S954">
        <v>12.08</v>
      </c>
      <c r="T954" s="4"/>
    </row>
    <row r="955" spans="1:20">
      <c r="A955" t="s">
        <v>9008</v>
      </c>
      <c r="B955" t="s">
        <v>9009</v>
      </c>
      <c r="C955" t="s">
        <v>14088</v>
      </c>
      <c r="D955" t="s">
        <v>14201</v>
      </c>
      <c r="E955" t="s">
        <v>14202</v>
      </c>
      <c r="F955" t="s">
        <v>14203</v>
      </c>
      <c r="H955" s="11">
        <v>1129</v>
      </c>
      <c r="I955" s="1">
        <v>0.34</v>
      </c>
      <c r="J955" s="1" t="str">
        <f t="shared" si="59"/>
        <v>No</v>
      </c>
      <c r="K955" s="1" t="str">
        <f t="shared" si="57"/>
        <v>&gt;500</v>
      </c>
      <c r="L955" s="1" t="str">
        <f t="shared" si="58"/>
        <v>31-40%</v>
      </c>
      <c r="M955">
        <v>4</v>
      </c>
      <c r="N955" s="4">
        <v>2446</v>
      </c>
      <c r="O955" s="12">
        <f t="shared" si="56"/>
        <v>2761534</v>
      </c>
      <c r="P955" s="11">
        <v>1509</v>
      </c>
      <c r="Q955" s="11">
        <v>1889</v>
      </c>
      <c r="R955" s="1">
        <v>7.66</v>
      </c>
      <c r="S955">
        <v>11.32</v>
      </c>
      <c r="T955" s="4"/>
    </row>
    <row r="956" spans="1:20">
      <c r="A956" t="s">
        <v>9018</v>
      </c>
      <c r="B956" t="s">
        <v>9019</v>
      </c>
      <c r="C956" t="s">
        <v>14088</v>
      </c>
      <c r="D956" t="s">
        <v>14197</v>
      </c>
      <c r="E956" t="s">
        <v>14198</v>
      </c>
      <c r="F956" t="s">
        <v>14216</v>
      </c>
      <c r="H956" s="11">
        <v>5795</v>
      </c>
      <c r="I956" s="1">
        <v>0.4</v>
      </c>
      <c r="J956" s="1" t="str">
        <f t="shared" si="59"/>
        <v>No</v>
      </c>
      <c r="K956" s="1" t="str">
        <f t="shared" si="57"/>
        <v>&gt;500</v>
      </c>
      <c r="L956" s="1" t="str">
        <f t="shared" si="58"/>
        <v>31-40%</v>
      </c>
      <c r="M956">
        <v>3.9</v>
      </c>
      <c r="N956" s="4">
        <v>25340</v>
      </c>
      <c r="O956" s="12">
        <f t="shared" si="56"/>
        <v>146845300</v>
      </c>
      <c r="P956" s="11">
        <v>8091</v>
      </c>
      <c r="Q956" s="11">
        <v>10387</v>
      </c>
      <c r="R956" s="1">
        <v>7.4</v>
      </c>
      <c r="S956">
        <v>10.9</v>
      </c>
      <c r="T956" s="4"/>
    </row>
    <row r="957" spans="1:20">
      <c r="A957" t="s">
        <v>9028</v>
      </c>
      <c r="B957" t="s">
        <v>9029</v>
      </c>
      <c r="C957" t="s">
        <v>14088</v>
      </c>
      <c r="D957" t="s">
        <v>14197</v>
      </c>
      <c r="E957" t="s">
        <v>14198</v>
      </c>
      <c r="F957" t="s">
        <v>14230</v>
      </c>
      <c r="H957" s="11">
        <v>999</v>
      </c>
      <c r="I957" s="1">
        <v>0.62</v>
      </c>
      <c r="J957" s="1" t="str">
        <f t="shared" si="59"/>
        <v>Yes</v>
      </c>
      <c r="K957" s="1" t="str">
        <f t="shared" si="57"/>
        <v>200-500</v>
      </c>
      <c r="L957" s="1" t="str">
        <f t="shared" si="58"/>
        <v>61-70%</v>
      </c>
      <c r="M957">
        <v>4.3</v>
      </c>
      <c r="N957" s="4">
        <v>3096</v>
      </c>
      <c r="O957" s="12">
        <f t="shared" si="56"/>
        <v>3092904</v>
      </c>
      <c r="P957" s="11">
        <v>-184.89</v>
      </c>
      <c r="Q957" s="11">
        <v>-397.13799999999998</v>
      </c>
      <c r="R957" s="1">
        <v>-609.38599999999997</v>
      </c>
      <c r="S957">
        <v>-821.63400000000001</v>
      </c>
      <c r="T957" s="4"/>
    </row>
    <row r="958" spans="1:20">
      <c r="A958" t="s">
        <v>9039</v>
      </c>
      <c r="B958" t="s">
        <v>9040</v>
      </c>
      <c r="C958" t="s">
        <v>14088</v>
      </c>
      <c r="D958" t="s">
        <v>14201</v>
      </c>
      <c r="E958" t="s">
        <v>14202</v>
      </c>
      <c r="F958" t="s">
        <v>14203</v>
      </c>
      <c r="H958" s="11">
        <v>2400</v>
      </c>
      <c r="I958" s="1">
        <v>0.54</v>
      </c>
      <c r="J958" s="1" t="str">
        <f t="shared" si="59"/>
        <v>Yes</v>
      </c>
      <c r="K958" s="1" t="str">
        <f t="shared" si="57"/>
        <v>&gt;500</v>
      </c>
      <c r="L958" s="1" t="str">
        <f t="shared" si="58"/>
        <v>51-60%</v>
      </c>
      <c r="M958">
        <v>3.8</v>
      </c>
      <c r="N958" s="4">
        <v>4</v>
      </c>
      <c r="O958" s="12">
        <f t="shared" si="56"/>
        <v>9600</v>
      </c>
      <c r="P958" s="11">
        <v>3701</v>
      </c>
      <c r="Q958" s="11">
        <v>5002</v>
      </c>
      <c r="R958" s="1">
        <v>7.06</v>
      </c>
      <c r="S958">
        <v>10.32</v>
      </c>
      <c r="T958" s="4"/>
    </row>
    <row r="959" spans="1:20">
      <c r="A959" t="s">
        <v>9049</v>
      </c>
      <c r="B959" t="s">
        <v>9050</v>
      </c>
      <c r="C959" t="s">
        <v>14088</v>
      </c>
      <c r="D959" t="s">
        <v>14197</v>
      </c>
      <c r="E959" t="s">
        <v>14198</v>
      </c>
      <c r="F959" t="s">
        <v>14199</v>
      </c>
      <c r="G959" t="s">
        <v>14219</v>
      </c>
      <c r="H959" s="11">
        <v>1299</v>
      </c>
      <c r="I959" s="1">
        <v>0.42</v>
      </c>
      <c r="J959" s="1" t="str">
        <f t="shared" si="59"/>
        <v>No</v>
      </c>
      <c r="K959" s="1" t="str">
        <f t="shared" si="57"/>
        <v>&gt;500</v>
      </c>
      <c r="L959" s="1" t="str">
        <f t="shared" si="58"/>
        <v>41-50%</v>
      </c>
      <c r="M959">
        <v>4</v>
      </c>
      <c r="N959" s="4">
        <v>119</v>
      </c>
      <c r="O959" s="12">
        <f t="shared" si="56"/>
        <v>154581</v>
      </c>
      <c r="P959" s="11">
        <v>1849</v>
      </c>
      <c r="Q959" s="11">
        <v>2399</v>
      </c>
      <c r="R959" s="1">
        <v>7.58</v>
      </c>
      <c r="S959">
        <v>11.16</v>
      </c>
      <c r="T959" s="4"/>
    </row>
    <row r="960" spans="1:20">
      <c r="A960" t="s">
        <v>9059</v>
      </c>
      <c r="B960" t="s">
        <v>9060</v>
      </c>
      <c r="C960" t="s">
        <v>14088</v>
      </c>
      <c r="D960" t="s">
        <v>14197</v>
      </c>
      <c r="E960" t="s">
        <v>14198</v>
      </c>
      <c r="F960" t="s">
        <v>14231</v>
      </c>
      <c r="H960" s="11">
        <v>1299</v>
      </c>
      <c r="I960" s="1">
        <v>0</v>
      </c>
      <c r="J960" s="1" t="str">
        <f t="shared" si="59"/>
        <v>No</v>
      </c>
      <c r="K960" s="1" t="str">
        <f t="shared" si="57"/>
        <v>&gt;500</v>
      </c>
      <c r="L960" s="1" t="str">
        <f t="shared" si="58"/>
        <v>0-10%</v>
      </c>
      <c r="M960">
        <v>4.2</v>
      </c>
      <c r="N960" s="4">
        <v>40106</v>
      </c>
      <c r="O960" s="12">
        <f t="shared" si="56"/>
        <v>52097694</v>
      </c>
      <c r="P960" s="11">
        <v>1299</v>
      </c>
      <c r="Q960" s="11">
        <v>1299</v>
      </c>
      <c r="R960" s="1">
        <v>8.4</v>
      </c>
      <c r="S960">
        <v>12.6</v>
      </c>
      <c r="T960" s="4"/>
    </row>
    <row r="961" spans="1:20">
      <c r="A961" t="s">
        <v>9070</v>
      </c>
      <c r="B961" t="s">
        <v>9071</v>
      </c>
      <c r="C961" t="s">
        <v>14088</v>
      </c>
      <c r="D961" t="s">
        <v>14197</v>
      </c>
      <c r="E961" t="s">
        <v>14205</v>
      </c>
      <c r="F961" t="s">
        <v>14206</v>
      </c>
      <c r="G961" t="s">
        <v>14215</v>
      </c>
      <c r="H961" s="11">
        <v>1090</v>
      </c>
      <c r="I961" s="1">
        <v>0.5</v>
      </c>
      <c r="J961" s="1" t="str">
        <f t="shared" si="59"/>
        <v>No</v>
      </c>
      <c r="K961" s="1" t="str">
        <f t="shared" si="57"/>
        <v>&gt;500</v>
      </c>
      <c r="L961" s="1" t="str">
        <f t="shared" si="58"/>
        <v>41-50%</v>
      </c>
      <c r="M961">
        <v>4.2</v>
      </c>
      <c r="N961" s="4">
        <v>13029</v>
      </c>
      <c r="O961" s="12">
        <f t="shared" si="56"/>
        <v>14201610</v>
      </c>
      <c r="P961" s="11">
        <v>1631</v>
      </c>
      <c r="Q961" s="11">
        <v>2172</v>
      </c>
      <c r="R961" s="1">
        <v>7.9</v>
      </c>
      <c r="S961">
        <v>11.6</v>
      </c>
      <c r="T961" s="4"/>
    </row>
    <row r="962" spans="1:20">
      <c r="A962" t="s">
        <v>9080</v>
      </c>
      <c r="B962" t="s">
        <v>9081</v>
      </c>
      <c r="C962" t="s">
        <v>14088</v>
      </c>
      <c r="D962" t="s">
        <v>14201</v>
      </c>
      <c r="E962" t="s">
        <v>14202</v>
      </c>
      <c r="F962" t="s">
        <v>14204</v>
      </c>
      <c r="H962" s="11">
        <v>2000</v>
      </c>
      <c r="I962" s="1">
        <v>0.55000000000000004</v>
      </c>
      <c r="J962" s="1" t="str">
        <f t="shared" si="59"/>
        <v>Yes</v>
      </c>
      <c r="K962" s="1" t="str">
        <f t="shared" si="57"/>
        <v>&gt;500</v>
      </c>
      <c r="L962" s="1" t="str">
        <f t="shared" si="58"/>
        <v>51-60%</v>
      </c>
      <c r="M962">
        <v>3.6</v>
      </c>
      <c r="N962" s="4">
        <v>291</v>
      </c>
      <c r="O962" s="12">
        <f t="shared" ref="O962:O1025" si="60">H962*N962</f>
        <v>582000</v>
      </c>
      <c r="P962" s="11">
        <v>3101</v>
      </c>
      <c r="Q962" s="11">
        <v>4202</v>
      </c>
      <c r="R962" s="1">
        <v>6.65</v>
      </c>
      <c r="S962">
        <v>9.6999999999999993</v>
      </c>
      <c r="T962" s="4"/>
    </row>
    <row r="963" spans="1:20">
      <c r="A963" t="s">
        <v>9090</v>
      </c>
      <c r="B963" t="s">
        <v>9091</v>
      </c>
      <c r="C963" t="s">
        <v>14088</v>
      </c>
      <c r="D963" t="s">
        <v>14197</v>
      </c>
      <c r="E963" t="s">
        <v>14205</v>
      </c>
      <c r="F963" t="s">
        <v>14206</v>
      </c>
      <c r="G963" t="s">
        <v>14215</v>
      </c>
      <c r="H963" s="11">
        <v>1545</v>
      </c>
      <c r="I963" s="1">
        <v>0.14000000000000001</v>
      </c>
      <c r="J963" s="1" t="str">
        <f t="shared" si="59"/>
        <v>No</v>
      </c>
      <c r="K963" s="1" t="str">
        <f t="shared" ref="K963:K1026" si="61">IF(P963&lt;=500,"200-500","&gt;500")</f>
        <v>&gt;500</v>
      </c>
      <c r="L963" s="1" t="str">
        <f t="shared" ref="L963:L1026" si="62">IF(I963&lt;=10%, "0-10%",IF(I963&lt;=20%, "11-20%",IF(I963&lt;=30%, "21-30%",IF(I963&lt;=40%,"31-40%",IF(I963&lt;=50%,"41-50%",IF(I963&lt;=60%,"51-60%",IF(I963&lt;=70%,"61-70%",IF(I963&lt;=80%,"71-80%",IF(I963&lt;=90%,"81-90%",IF(I963&lt;=100%,"91-100%"))))))))))</f>
        <v>11-20%</v>
      </c>
      <c r="M963">
        <v>4.3</v>
      </c>
      <c r="N963" s="4">
        <v>15453</v>
      </c>
      <c r="O963" s="12">
        <f t="shared" si="60"/>
        <v>23874885</v>
      </c>
      <c r="P963" s="11">
        <v>1769</v>
      </c>
      <c r="Q963" s="11">
        <v>1993</v>
      </c>
      <c r="R963" s="1">
        <v>8.4600000000000009</v>
      </c>
      <c r="S963">
        <v>12.62</v>
      </c>
      <c r="T963" s="4"/>
    </row>
    <row r="964" spans="1:20">
      <c r="A964" t="s">
        <v>9100</v>
      </c>
      <c r="B964" t="s">
        <v>9101</v>
      </c>
      <c r="C964" t="s">
        <v>14088</v>
      </c>
      <c r="D964" t="s">
        <v>14197</v>
      </c>
      <c r="E964" t="s">
        <v>14205</v>
      </c>
      <c r="F964" t="s">
        <v>14206</v>
      </c>
      <c r="G964" t="s">
        <v>14207</v>
      </c>
      <c r="H964" s="11">
        <v>1999</v>
      </c>
      <c r="I964" s="1">
        <v>0.45</v>
      </c>
      <c r="J964" s="1" t="str">
        <f t="shared" ref="J964:J1027" si="63">IF( I964&gt;50%, "Yes", "No")</f>
        <v>No</v>
      </c>
      <c r="K964" s="1" t="str">
        <f t="shared" si="61"/>
        <v>&gt;500</v>
      </c>
      <c r="L964" s="1" t="str">
        <f t="shared" si="62"/>
        <v>41-50%</v>
      </c>
      <c r="M964">
        <v>4</v>
      </c>
      <c r="N964" s="4">
        <v>604</v>
      </c>
      <c r="O964" s="12">
        <f t="shared" si="60"/>
        <v>1207396</v>
      </c>
      <c r="P964" s="11">
        <v>2899</v>
      </c>
      <c r="Q964" s="11">
        <v>3799</v>
      </c>
      <c r="R964" s="1">
        <v>7.55</v>
      </c>
      <c r="S964">
        <v>11.1</v>
      </c>
      <c r="T964" s="4"/>
    </row>
    <row r="965" spans="1:20">
      <c r="A965" t="s">
        <v>9110</v>
      </c>
      <c r="B965" t="s">
        <v>9111</v>
      </c>
      <c r="C965" t="s">
        <v>14088</v>
      </c>
      <c r="D965" t="s">
        <v>14197</v>
      </c>
      <c r="E965" t="s">
        <v>14205</v>
      </c>
      <c r="F965" t="s">
        <v>14206</v>
      </c>
      <c r="G965" t="s">
        <v>14215</v>
      </c>
      <c r="H965" s="11">
        <v>875</v>
      </c>
      <c r="I965" s="1">
        <v>0.11</v>
      </c>
      <c r="J965" s="1" t="str">
        <f t="shared" si="63"/>
        <v>No</v>
      </c>
      <c r="K965" s="1" t="str">
        <f t="shared" si="61"/>
        <v>200-500</v>
      </c>
      <c r="L965" s="1" t="str">
        <f t="shared" si="62"/>
        <v>11-20%</v>
      </c>
      <c r="M965">
        <v>4.2</v>
      </c>
      <c r="N965" s="4">
        <v>46647</v>
      </c>
      <c r="O965" s="12">
        <f t="shared" si="60"/>
        <v>40816125</v>
      </c>
      <c r="P965" s="11">
        <v>-383.245</v>
      </c>
      <c r="Q965" s="11">
        <v>-701.97400000000005</v>
      </c>
      <c r="R965" s="1">
        <v>-1020.703</v>
      </c>
      <c r="S965">
        <v>-1339.432</v>
      </c>
      <c r="T965" s="4"/>
    </row>
    <row r="966" spans="1:20">
      <c r="A966" t="s">
        <v>9120</v>
      </c>
      <c r="B966" t="s">
        <v>9121</v>
      </c>
      <c r="C966" t="s">
        <v>14088</v>
      </c>
      <c r="D966" t="s">
        <v>14201</v>
      </c>
      <c r="E966" t="s">
        <v>14217</v>
      </c>
      <c r="F966" t="s">
        <v>14220</v>
      </c>
      <c r="H966" s="11">
        <v>15270</v>
      </c>
      <c r="I966" s="1">
        <v>0.59</v>
      </c>
      <c r="J966" s="1" t="str">
        <f t="shared" si="63"/>
        <v>Yes</v>
      </c>
      <c r="K966" s="1" t="str">
        <f t="shared" si="61"/>
        <v>&gt;500</v>
      </c>
      <c r="L966" s="1" t="str">
        <f t="shared" si="62"/>
        <v>51-60%</v>
      </c>
      <c r="M966">
        <v>4.0999999999999996</v>
      </c>
      <c r="N966" s="4">
        <v>3233</v>
      </c>
      <c r="O966" s="12">
        <f t="shared" si="60"/>
        <v>49367910</v>
      </c>
      <c r="P966" s="11">
        <v>24241</v>
      </c>
      <c r="Q966" s="11">
        <v>33212</v>
      </c>
      <c r="R966" s="1">
        <v>7.61</v>
      </c>
      <c r="S966">
        <v>11.12</v>
      </c>
      <c r="T966" s="4"/>
    </row>
    <row r="967" spans="1:20">
      <c r="A967" t="s">
        <v>9130</v>
      </c>
      <c r="B967" t="s">
        <v>9131</v>
      </c>
      <c r="C967" t="s">
        <v>14088</v>
      </c>
      <c r="D967" t="s">
        <v>14197</v>
      </c>
      <c r="E967" t="s">
        <v>14205</v>
      </c>
      <c r="F967" t="s">
        <v>14206</v>
      </c>
      <c r="G967" t="s">
        <v>14215</v>
      </c>
      <c r="H967" s="11">
        <v>4195</v>
      </c>
      <c r="I967" s="1">
        <v>0.24</v>
      </c>
      <c r="J967" s="1" t="str">
        <f t="shared" si="63"/>
        <v>No</v>
      </c>
      <c r="K967" s="1" t="str">
        <f t="shared" si="61"/>
        <v>&gt;500</v>
      </c>
      <c r="L967" s="1" t="str">
        <f t="shared" si="62"/>
        <v>21-30%</v>
      </c>
      <c r="M967">
        <v>4</v>
      </c>
      <c r="N967" s="4">
        <v>1282</v>
      </c>
      <c r="O967" s="12">
        <f t="shared" si="60"/>
        <v>5377990</v>
      </c>
      <c r="P967" s="11">
        <v>5200</v>
      </c>
      <c r="Q967" s="11">
        <v>6205</v>
      </c>
      <c r="R967" s="1">
        <v>7.76</v>
      </c>
      <c r="S967">
        <v>11.52</v>
      </c>
      <c r="T967" s="4"/>
    </row>
    <row r="968" spans="1:20">
      <c r="A968" t="s">
        <v>9140</v>
      </c>
      <c r="B968" t="s">
        <v>9141</v>
      </c>
      <c r="C968" t="s">
        <v>14088</v>
      </c>
      <c r="D968" t="s">
        <v>14201</v>
      </c>
      <c r="E968" t="s">
        <v>14202</v>
      </c>
      <c r="F968" t="s">
        <v>14203</v>
      </c>
      <c r="H968" s="11">
        <v>1989</v>
      </c>
      <c r="I968" s="1">
        <v>0.6</v>
      </c>
      <c r="J968" s="1" t="str">
        <f t="shared" si="63"/>
        <v>Yes</v>
      </c>
      <c r="K968" s="1" t="str">
        <f t="shared" si="61"/>
        <v>&gt;500</v>
      </c>
      <c r="L968" s="1" t="str">
        <f t="shared" si="62"/>
        <v>51-60%</v>
      </c>
      <c r="M968">
        <v>4.3</v>
      </c>
      <c r="N968" s="4">
        <v>70</v>
      </c>
      <c r="O968" s="12">
        <f t="shared" si="60"/>
        <v>139230</v>
      </c>
      <c r="P968" s="11">
        <v>3179</v>
      </c>
      <c r="Q968" s="11">
        <v>4369</v>
      </c>
      <c r="R968" s="1">
        <v>8</v>
      </c>
      <c r="S968">
        <v>11.7</v>
      </c>
      <c r="T968" s="4"/>
    </row>
    <row r="969" spans="1:20">
      <c r="A969" t="s">
        <v>9150</v>
      </c>
      <c r="B969" t="s">
        <v>9151</v>
      </c>
      <c r="C969" t="s">
        <v>14088</v>
      </c>
      <c r="D969" t="s">
        <v>14197</v>
      </c>
      <c r="E969" t="s">
        <v>14198</v>
      </c>
      <c r="F969" t="s">
        <v>14227</v>
      </c>
      <c r="H969" s="11">
        <v>5000</v>
      </c>
      <c r="I969" s="1">
        <v>0.46</v>
      </c>
      <c r="J969" s="1" t="str">
        <f t="shared" si="63"/>
        <v>No</v>
      </c>
      <c r="K969" s="1" t="str">
        <f t="shared" si="61"/>
        <v>&gt;500</v>
      </c>
      <c r="L969" s="1" t="str">
        <f t="shared" si="62"/>
        <v>41-50%</v>
      </c>
      <c r="M969">
        <v>4</v>
      </c>
      <c r="N969" s="4">
        <v>26164</v>
      </c>
      <c r="O969" s="12">
        <f t="shared" si="60"/>
        <v>130820000</v>
      </c>
      <c r="P969" s="11">
        <v>7301</v>
      </c>
      <c r="Q969" s="11">
        <v>9602</v>
      </c>
      <c r="R969" s="1">
        <v>7.54</v>
      </c>
      <c r="S969">
        <v>11.08</v>
      </c>
      <c r="T969" s="4"/>
    </row>
    <row r="970" spans="1:20">
      <c r="A970" t="s">
        <v>9160</v>
      </c>
      <c r="B970" t="s">
        <v>9161</v>
      </c>
      <c r="C970" t="s">
        <v>14088</v>
      </c>
      <c r="D970" t="s">
        <v>14197</v>
      </c>
      <c r="E970" t="s">
        <v>14205</v>
      </c>
      <c r="F970" t="s">
        <v>14206</v>
      </c>
      <c r="G970" t="s">
        <v>14215</v>
      </c>
      <c r="H970" s="11">
        <v>990</v>
      </c>
      <c r="I970" s="1">
        <v>0.39</v>
      </c>
      <c r="J970" s="1" t="str">
        <f t="shared" si="63"/>
        <v>No</v>
      </c>
      <c r="K970" s="1" t="str">
        <f t="shared" si="61"/>
        <v>200-500</v>
      </c>
      <c r="L970" s="1" t="str">
        <f t="shared" si="62"/>
        <v>31-40%</v>
      </c>
      <c r="M970">
        <v>3.9</v>
      </c>
      <c r="N970" s="4">
        <v>16166</v>
      </c>
      <c r="O970" s="12">
        <f t="shared" si="60"/>
        <v>16004340</v>
      </c>
      <c r="P970" s="11">
        <v>-295.40499999999997</v>
      </c>
      <c r="Q970" s="11">
        <v>-572.89599999999996</v>
      </c>
      <c r="R970" s="1">
        <v>-850.38699999999994</v>
      </c>
      <c r="S970">
        <v>-1127.8779999999999</v>
      </c>
      <c r="T970" s="4"/>
    </row>
    <row r="971" spans="1:20">
      <c r="A971" t="s">
        <v>9170</v>
      </c>
      <c r="B971" t="s">
        <v>9171</v>
      </c>
      <c r="C971" t="s">
        <v>14088</v>
      </c>
      <c r="D971" t="s">
        <v>14197</v>
      </c>
      <c r="E971" t="s">
        <v>14198</v>
      </c>
      <c r="F971" t="s">
        <v>14199</v>
      </c>
      <c r="G971" t="s">
        <v>14219</v>
      </c>
      <c r="H971" s="11">
        <v>1111</v>
      </c>
      <c r="I971" s="1">
        <v>0.33</v>
      </c>
      <c r="J971" s="1" t="str">
        <f t="shared" si="63"/>
        <v>No</v>
      </c>
      <c r="K971" s="1" t="str">
        <f t="shared" si="61"/>
        <v>&gt;500</v>
      </c>
      <c r="L971" s="1" t="str">
        <f t="shared" si="62"/>
        <v>31-40%</v>
      </c>
      <c r="M971">
        <v>4.2</v>
      </c>
      <c r="N971" s="4">
        <v>35693</v>
      </c>
      <c r="O971" s="12">
        <f t="shared" si="60"/>
        <v>39654923</v>
      </c>
      <c r="P971" s="11">
        <v>1473</v>
      </c>
      <c r="Q971" s="11">
        <v>1835</v>
      </c>
      <c r="R971" s="1">
        <v>8.07</v>
      </c>
      <c r="S971">
        <v>11.94</v>
      </c>
      <c r="T971" s="4"/>
    </row>
    <row r="972" spans="1:20">
      <c r="A972" t="s">
        <v>9180</v>
      </c>
      <c r="B972" t="s">
        <v>9181</v>
      </c>
      <c r="C972" t="s">
        <v>14088</v>
      </c>
      <c r="D972" t="s">
        <v>14201</v>
      </c>
      <c r="E972" t="s">
        <v>14217</v>
      </c>
      <c r="F972" t="s">
        <v>14220</v>
      </c>
      <c r="H972" s="11">
        <v>10400</v>
      </c>
      <c r="I972" s="1">
        <v>0.4</v>
      </c>
      <c r="J972" s="1" t="str">
        <f t="shared" si="63"/>
        <v>No</v>
      </c>
      <c r="K972" s="1" t="str">
        <f t="shared" si="61"/>
        <v>&gt;500</v>
      </c>
      <c r="L972" s="1" t="str">
        <f t="shared" si="62"/>
        <v>31-40%</v>
      </c>
      <c r="M972">
        <v>4.0999999999999996</v>
      </c>
      <c r="N972" s="4">
        <v>14391</v>
      </c>
      <c r="O972" s="12">
        <f t="shared" si="60"/>
        <v>149666400</v>
      </c>
      <c r="P972" s="11">
        <v>14601</v>
      </c>
      <c r="Q972" s="11">
        <v>18802</v>
      </c>
      <c r="R972" s="1">
        <v>7.8</v>
      </c>
      <c r="S972">
        <v>11.5</v>
      </c>
      <c r="T972" s="4"/>
    </row>
    <row r="973" spans="1:20">
      <c r="A973" t="s">
        <v>9190</v>
      </c>
      <c r="B973" t="s">
        <v>9191</v>
      </c>
      <c r="C973" t="s">
        <v>14088</v>
      </c>
      <c r="D973" t="s">
        <v>14197</v>
      </c>
      <c r="E973" t="s">
        <v>14198</v>
      </c>
      <c r="F973" t="s">
        <v>14232</v>
      </c>
      <c r="H973" s="11">
        <v>2490</v>
      </c>
      <c r="I973" s="1">
        <v>0.27</v>
      </c>
      <c r="J973" s="1" t="str">
        <f t="shared" si="63"/>
        <v>No</v>
      </c>
      <c r="K973" s="1" t="str">
        <f t="shared" si="61"/>
        <v>&gt;500</v>
      </c>
      <c r="L973" s="1" t="str">
        <f t="shared" si="62"/>
        <v>21-30%</v>
      </c>
      <c r="M973">
        <v>4.4000000000000004</v>
      </c>
      <c r="N973" s="4">
        <v>7946</v>
      </c>
      <c r="O973" s="12">
        <f t="shared" si="60"/>
        <v>19785540</v>
      </c>
      <c r="P973" s="11">
        <v>3161</v>
      </c>
      <c r="Q973" s="11">
        <v>3832</v>
      </c>
      <c r="R973" s="1">
        <v>8.5299999999999994</v>
      </c>
      <c r="S973">
        <v>12.66</v>
      </c>
      <c r="T973" s="4"/>
    </row>
    <row r="974" spans="1:20">
      <c r="A974" t="s">
        <v>9201</v>
      </c>
      <c r="B974" t="s">
        <v>9202</v>
      </c>
      <c r="C974" t="s">
        <v>14088</v>
      </c>
      <c r="D974" t="s">
        <v>14197</v>
      </c>
      <c r="E974" t="s">
        <v>14198</v>
      </c>
      <c r="F974" t="s">
        <v>14199</v>
      </c>
      <c r="G974" t="s">
        <v>14219</v>
      </c>
      <c r="H974" s="11">
        <v>1900</v>
      </c>
      <c r="I974" s="1">
        <v>0.37</v>
      </c>
      <c r="J974" s="1" t="str">
        <f t="shared" si="63"/>
        <v>No</v>
      </c>
      <c r="K974" s="1" t="str">
        <f t="shared" si="61"/>
        <v>&gt;500</v>
      </c>
      <c r="L974" s="1" t="str">
        <f t="shared" si="62"/>
        <v>31-40%</v>
      </c>
      <c r="M974">
        <v>4</v>
      </c>
      <c r="N974" s="4">
        <v>1765</v>
      </c>
      <c r="O974" s="12">
        <f t="shared" si="60"/>
        <v>3353500</v>
      </c>
      <c r="P974" s="11">
        <v>2601</v>
      </c>
      <c r="Q974" s="11">
        <v>3302</v>
      </c>
      <c r="R974" s="1">
        <v>7.63</v>
      </c>
      <c r="S974">
        <v>11.26</v>
      </c>
      <c r="T974" s="4"/>
    </row>
    <row r="975" spans="1:20">
      <c r="A975" t="s">
        <v>9211</v>
      </c>
      <c r="B975" t="s">
        <v>9212</v>
      </c>
      <c r="C975" t="s">
        <v>14088</v>
      </c>
      <c r="D975" t="s">
        <v>14197</v>
      </c>
      <c r="E975" t="s">
        <v>14198</v>
      </c>
      <c r="F975" t="s">
        <v>14216</v>
      </c>
      <c r="H975" s="11">
        <v>6295</v>
      </c>
      <c r="I975" s="1">
        <v>0.48</v>
      </c>
      <c r="J975" s="1" t="str">
        <f t="shared" si="63"/>
        <v>No</v>
      </c>
      <c r="K975" s="1" t="str">
        <f t="shared" si="61"/>
        <v>&gt;500</v>
      </c>
      <c r="L975" s="1" t="str">
        <f t="shared" si="62"/>
        <v>41-50%</v>
      </c>
      <c r="M975">
        <v>3.8</v>
      </c>
      <c r="N975" s="4">
        <v>14062</v>
      </c>
      <c r="O975" s="12">
        <f t="shared" si="60"/>
        <v>88520290</v>
      </c>
      <c r="P975" s="11">
        <v>9341</v>
      </c>
      <c r="Q975" s="11">
        <v>12387</v>
      </c>
      <c r="R975" s="1">
        <v>7.12</v>
      </c>
      <c r="S975">
        <v>10.44</v>
      </c>
      <c r="T975" s="4"/>
    </row>
    <row r="976" spans="1:20">
      <c r="A976" t="s">
        <v>9221</v>
      </c>
      <c r="B976" t="s">
        <v>9222</v>
      </c>
      <c r="C976" t="s">
        <v>14088</v>
      </c>
      <c r="D976" t="s">
        <v>14197</v>
      </c>
      <c r="E976" t="s">
        <v>14198</v>
      </c>
      <c r="F976" t="s">
        <v>14230</v>
      </c>
      <c r="H976" s="11">
        <v>999</v>
      </c>
      <c r="I976" s="1">
        <v>0.65</v>
      </c>
      <c r="J976" s="1" t="str">
        <f t="shared" si="63"/>
        <v>Yes</v>
      </c>
      <c r="K976" s="1" t="str">
        <f t="shared" si="61"/>
        <v>200-500</v>
      </c>
      <c r="L976" s="1" t="str">
        <f t="shared" si="62"/>
        <v>61-70%</v>
      </c>
      <c r="M976">
        <v>4</v>
      </c>
      <c r="N976" s="4">
        <v>15646</v>
      </c>
      <c r="O976" s="12">
        <f t="shared" si="60"/>
        <v>15630354</v>
      </c>
      <c r="P976" s="11">
        <v>-170.17500000000001</v>
      </c>
      <c r="Q976" s="11">
        <v>-373.51</v>
      </c>
      <c r="R976" s="1">
        <v>-576.84500000000003</v>
      </c>
      <c r="S976">
        <v>-780.18</v>
      </c>
      <c r="T976" s="4"/>
    </row>
    <row r="977" spans="1:20">
      <c r="A977" t="s">
        <v>9231</v>
      </c>
      <c r="B977" t="s">
        <v>9232</v>
      </c>
      <c r="C977" t="s">
        <v>14088</v>
      </c>
      <c r="D977" t="s">
        <v>14201</v>
      </c>
      <c r="E977" t="s">
        <v>14202</v>
      </c>
      <c r="F977" t="s">
        <v>14204</v>
      </c>
      <c r="H977" s="11">
        <v>1699</v>
      </c>
      <c r="I977" s="1">
        <v>0.38</v>
      </c>
      <c r="J977" s="1" t="str">
        <f t="shared" si="63"/>
        <v>No</v>
      </c>
      <c r="K977" s="1" t="str">
        <f t="shared" si="61"/>
        <v>&gt;500</v>
      </c>
      <c r="L977" s="1" t="str">
        <f t="shared" si="62"/>
        <v>31-40%</v>
      </c>
      <c r="M977">
        <v>3.1</v>
      </c>
      <c r="N977" s="4">
        <v>111</v>
      </c>
      <c r="O977" s="12">
        <f t="shared" si="60"/>
        <v>188589</v>
      </c>
      <c r="P977" s="11">
        <v>2349</v>
      </c>
      <c r="Q977" s="11">
        <v>2999</v>
      </c>
      <c r="R977" s="1">
        <v>5.82</v>
      </c>
      <c r="S977">
        <v>8.5399999999999991</v>
      </c>
      <c r="T977" s="4"/>
    </row>
    <row r="978" spans="1:20">
      <c r="A978" t="s">
        <v>9241</v>
      </c>
      <c r="B978" t="s">
        <v>9242</v>
      </c>
      <c r="C978" t="s">
        <v>14088</v>
      </c>
      <c r="D978" t="s">
        <v>14197</v>
      </c>
      <c r="E978" t="s">
        <v>14198</v>
      </c>
      <c r="F978" t="s">
        <v>14208</v>
      </c>
      <c r="G978" t="s">
        <v>14233</v>
      </c>
      <c r="H978" s="11">
        <v>1500</v>
      </c>
      <c r="I978" s="1">
        <v>0.47</v>
      </c>
      <c r="J978" s="1" t="str">
        <f t="shared" si="63"/>
        <v>No</v>
      </c>
      <c r="K978" s="1" t="str">
        <f t="shared" si="61"/>
        <v>&gt;500</v>
      </c>
      <c r="L978" s="1" t="str">
        <f t="shared" si="62"/>
        <v>41-50%</v>
      </c>
      <c r="M978">
        <v>4.3</v>
      </c>
      <c r="N978" s="4">
        <v>9695</v>
      </c>
      <c r="O978" s="12">
        <f t="shared" si="60"/>
        <v>14542500</v>
      </c>
      <c r="P978" s="11">
        <v>2201</v>
      </c>
      <c r="Q978" s="11">
        <v>2902</v>
      </c>
      <c r="R978" s="1">
        <v>8.1300000000000008</v>
      </c>
      <c r="S978">
        <v>11.96</v>
      </c>
      <c r="T978" s="4"/>
    </row>
    <row r="979" spans="1:20">
      <c r="A979" t="s">
        <v>9252</v>
      </c>
      <c r="B979" t="s">
        <v>9253</v>
      </c>
      <c r="C979" t="s">
        <v>14088</v>
      </c>
      <c r="D979" t="s">
        <v>14201</v>
      </c>
      <c r="E979" t="s">
        <v>14217</v>
      </c>
      <c r="F979" t="s">
        <v>14220</v>
      </c>
      <c r="H979" s="11">
        <v>9650</v>
      </c>
      <c r="I979" s="1">
        <v>0.48</v>
      </c>
      <c r="J979" s="1" t="str">
        <f t="shared" si="63"/>
        <v>No</v>
      </c>
      <c r="K979" s="1" t="str">
        <f t="shared" si="61"/>
        <v>&gt;500</v>
      </c>
      <c r="L979" s="1" t="str">
        <f t="shared" si="62"/>
        <v>41-50%</v>
      </c>
      <c r="M979">
        <v>4.2</v>
      </c>
      <c r="N979" s="4">
        <v>1772</v>
      </c>
      <c r="O979" s="12">
        <f t="shared" si="60"/>
        <v>17099800</v>
      </c>
      <c r="P979" s="11">
        <v>14301</v>
      </c>
      <c r="Q979" s="11">
        <v>18952</v>
      </c>
      <c r="R979" s="1">
        <v>7.92</v>
      </c>
      <c r="S979">
        <v>11.64</v>
      </c>
      <c r="T979" s="4"/>
    </row>
    <row r="980" spans="1:20">
      <c r="A980" t="s">
        <v>9262</v>
      </c>
      <c r="B980" t="s">
        <v>9263</v>
      </c>
      <c r="C980" t="s">
        <v>14088</v>
      </c>
      <c r="D980" t="s">
        <v>14197</v>
      </c>
      <c r="E980" t="s">
        <v>14198</v>
      </c>
      <c r="F980" t="s">
        <v>14216</v>
      </c>
      <c r="H980" s="11">
        <v>10590</v>
      </c>
      <c r="I980" s="1">
        <v>0.34</v>
      </c>
      <c r="J980" s="1" t="str">
        <f t="shared" si="63"/>
        <v>No</v>
      </c>
      <c r="K980" s="1" t="str">
        <f t="shared" si="61"/>
        <v>&gt;500</v>
      </c>
      <c r="L980" s="1" t="str">
        <f t="shared" si="62"/>
        <v>31-40%</v>
      </c>
      <c r="M980">
        <v>4.4000000000000004</v>
      </c>
      <c r="N980" s="4">
        <v>11499</v>
      </c>
      <c r="O980" s="12">
        <f t="shared" si="60"/>
        <v>121774410</v>
      </c>
      <c r="P980" s="11">
        <v>14181</v>
      </c>
      <c r="Q980" s="11">
        <v>17772</v>
      </c>
      <c r="R980" s="1">
        <v>8.4600000000000009</v>
      </c>
      <c r="S980">
        <v>12.52</v>
      </c>
      <c r="T980" s="4"/>
    </row>
    <row r="981" spans="1:20">
      <c r="A981" t="s">
        <v>9272</v>
      </c>
      <c r="B981" t="s">
        <v>9273</v>
      </c>
      <c r="C981" t="s">
        <v>14088</v>
      </c>
      <c r="D981" t="s">
        <v>14197</v>
      </c>
      <c r="E981" t="s">
        <v>14198</v>
      </c>
      <c r="F981" t="s">
        <v>14208</v>
      </c>
      <c r="H981" s="11">
        <v>1999</v>
      </c>
      <c r="I981" s="1">
        <v>0.6</v>
      </c>
      <c r="J981" s="1" t="str">
        <f t="shared" si="63"/>
        <v>Yes</v>
      </c>
      <c r="K981" s="1" t="str">
        <f t="shared" si="61"/>
        <v>&gt;500</v>
      </c>
      <c r="L981" s="1" t="str">
        <f t="shared" si="62"/>
        <v>51-60%</v>
      </c>
      <c r="M981">
        <v>4.0999999999999996</v>
      </c>
      <c r="N981" s="4">
        <v>2162</v>
      </c>
      <c r="O981" s="12">
        <f t="shared" si="60"/>
        <v>4321838</v>
      </c>
      <c r="P981" s="11">
        <v>3199</v>
      </c>
      <c r="Q981" s="11">
        <v>4399</v>
      </c>
      <c r="R981" s="1">
        <v>7.6</v>
      </c>
      <c r="S981">
        <v>11.1</v>
      </c>
      <c r="T981" s="4"/>
    </row>
    <row r="982" spans="1:20">
      <c r="A982" t="s">
        <v>9282</v>
      </c>
      <c r="B982" t="s">
        <v>9283</v>
      </c>
      <c r="C982" t="s">
        <v>14088</v>
      </c>
      <c r="D982" t="s">
        <v>14197</v>
      </c>
      <c r="E982" t="s">
        <v>14198</v>
      </c>
      <c r="F982" t="s">
        <v>14234</v>
      </c>
      <c r="H982" s="11">
        <v>89</v>
      </c>
      <c r="I982" s="1">
        <v>0</v>
      </c>
      <c r="J982" s="1" t="str">
        <f t="shared" si="63"/>
        <v>No</v>
      </c>
      <c r="K982" s="1" t="str">
        <f t="shared" si="61"/>
        <v>200-500</v>
      </c>
      <c r="L982" s="1" t="str">
        <f t="shared" si="62"/>
        <v>0-10%</v>
      </c>
      <c r="M982">
        <v>4.2</v>
      </c>
      <c r="N982" s="4">
        <v>19621</v>
      </c>
      <c r="O982" s="12">
        <f t="shared" si="60"/>
        <v>1746269</v>
      </c>
      <c r="P982" s="11">
        <v>-40.299999999999997</v>
      </c>
      <c r="Q982" s="11">
        <v>-74.64</v>
      </c>
      <c r="R982" s="1">
        <v>-108.98</v>
      </c>
      <c r="S982">
        <v>-143.32</v>
      </c>
      <c r="T982" s="4"/>
    </row>
    <row r="983" spans="1:20">
      <c r="A983" t="s">
        <v>9293</v>
      </c>
      <c r="B983" t="s">
        <v>9294</v>
      </c>
      <c r="C983" t="s">
        <v>14088</v>
      </c>
      <c r="D983" t="s">
        <v>14201</v>
      </c>
      <c r="E983" t="s">
        <v>14235</v>
      </c>
      <c r="F983" t="s">
        <v>14236</v>
      </c>
      <c r="H983" s="11">
        <v>2485</v>
      </c>
      <c r="I983" s="1">
        <v>0.44</v>
      </c>
      <c r="J983" s="1" t="str">
        <f t="shared" si="63"/>
        <v>No</v>
      </c>
      <c r="K983" s="1" t="str">
        <f t="shared" si="61"/>
        <v>&gt;500</v>
      </c>
      <c r="L983" s="1" t="str">
        <f t="shared" si="62"/>
        <v>41-50%</v>
      </c>
      <c r="M983">
        <v>4.0999999999999996</v>
      </c>
      <c r="N983" s="4">
        <v>19998</v>
      </c>
      <c r="O983" s="12">
        <f t="shared" si="60"/>
        <v>49695030</v>
      </c>
      <c r="P983" s="11">
        <v>3570</v>
      </c>
      <c r="Q983" s="11">
        <v>4655</v>
      </c>
      <c r="R983" s="1">
        <v>7.76</v>
      </c>
      <c r="S983">
        <v>11.42</v>
      </c>
      <c r="T983" s="4"/>
    </row>
    <row r="984" spans="1:20">
      <c r="A984" t="s">
        <v>9304</v>
      </c>
      <c r="B984" t="s">
        <v>9305</v>
      </c>
      <c r="C984" t="s">
        <v>14088</v>
      </c>
      <c r="D984" t="s">
        <v>14224</v>
      </c>
      <c r="E984" t="s">
        <v>14225</v>
      </c>
      <c r="F984" t="s">
        <v>14226</v>
      </c>
      <c r="H984" s="11">
        <v>899</v>
      </c>
      <c r="I984" s="1">
        <v>0.61</v>
      </c>
      <c r="J984" s="1" t="str">
        <f t="shared" si="63"/>
        <v>Yes</v>
      </c>
      <c r="K984" s="1" t="str">
        <f t="shared" si="61"/>
        <v>200-500</v>
      </c>
      <c r="L984" s="1" t="str">
        <f t="shared" si="62"/>
        <v>61-70%</v>
      </c>
      <c r="M984">
        <v>4.0999999999999996</v>
      </c>
      <c r="N984" s="4">
        <v>1051</v>
      </c>
      <c r="O984" s="12">
        <f t="shared" si="60"/>
        <v>944849</v>
      </c>
      <c r="P984" s="11">
        <v>-173.095</v>
      </c>
      <c r="Q984" s="11">
        <v>-368.20400000000001</v>
      </c>
      <c r="R984" s="1">
        <v>-563.31299999999999</v>
      </c>
      <c r="S984">
        <v>-758.42200000000003</v>
      </c>
      <c r="T984" s="4"/>
    </row>
    <row r="985" spans="1:20">
      <c r="A985" t="s">
        <v>9314</v>
      </c>
      <c r="B985" t="s">
        <v>9315</v>
      </c>
      <c r="C985" t="s">
        <v>14088</v>
      </c>
      <c r="D985" t="s">
        <v>14201</v>
      </c>
      <c r="E985" t="s">
        <v>14202</v>
      </c>
      <c r="F985" t="s">
        <v>14203</v>
      </c>
      <c r="H985" s="11">
        <v>3279</v>
      </c>
      <c r="I985" s="1">
        <v>0.34</v>
      </c>
      <c r="J985" s="1" t="str">
        <f t="shared" si="63"/>
        <v>No</v>
      </c>
      <c r="K985" s="1" t="str">
        <f t="shared" si="61"/>
        <v>&gt;500</v>
      </c>
      <c r="L985" s="1" t="str">
        <f t="shared" si="62"/>
        <v>31-40%</v>
      </c>
      <c r="M985">
        <v>4.0999999999999996</v>
      </c>
      <c r="N985" s="4">
        <v>1716</v>
      </c>
      <c r="O985" s="12">
        <f t="shared" si="60"/>
        <v>5626764</v>
      </c>
      <c r="P985" s="11">
        <v>4389</v>
      </c>
      <c r="Q985" s="11">
        <v>5499</v>
      </c>
      <c r="R985" s="1">
        <v>7.86</v>
      </c>
      <c r="S985">
        <v>11.62</v>
      </c>
      <c r="T985" s="4"/>
    </row>
    <row r="986" spans="1:20">
      <c r="A986" t="s">
        <v>9324</v>
      </c>
      <c r="B986" t="s">
        <v>9325</v>
      </c>
      <c r="C986" t="s">
        <v>14088</v>
      </c>
      <c r="D986" t="s">
        <v>14197</v>
      </c>
      <c r="E986" t="s">
        <v>14205</v>
      </c>
      <c r="F986" t="s">
        <v>14228</v>
      </c>
      <c r="G986" t="s">
        <v>14229</v>
      </c>
      <c r="H986" s="11">
        <v>3799</v>
      </c>
      <c r="I986" s="1">
        <v>0.26</v>
      </c>
      <c r="J986" s="1" t="str">
        <f t="shared" si="63"/>
        <v>No</v>
      </c>
      <c r="K986" s="1" t="str">
        <f t="shared" si="61"/>
        <v>&gt;500</v>
      </c>
      <c r="L986" s="1" t="str">
        <f t="shared" si="62"/>
        <v>21-30%</v>
      </c>
      <c r="M986">
        <v>3.9</v>
      </c>
      <c r="N986" s="4">
        <v>32931</v>
      </c>
      <c r="O986" s="12">
        <f t="shared" si="60"/>
        <v>125104869</v>
      </c>
      <c r="P986" s="11">
        <v>4799</v>
      </c>
      <c r="Q986" s="11">
        <v>5799</v>
      </c>
      <c r="R986" s="1">
        <v>7.54</v>
      </c>
      <c r="S986">
        <v>11.18</v>
      </c>
      <c r="T986" s="4"/>
    </row>
    <row r="987" spans="1:20">
      <c r="A987" t="s">
        <v>9335</v>
      </c>
      <c r="B987" t="s">
        <v>9336</v>
      </c>
      <c r="C987" t="s">
        <v>14088</v>
      </c>
      <c r="D987" t="s">
        <v>14197</v>
      </c>
      <c r="E987" t="s">
        <v>14198</v>
      </c>
      <c r="F987" t="s">
        <v>14199</v>
      </c>
      <c r="G987" t="s">
        <v>14200</v>
      </c>
      <c r="H987" s="11">
        <v>1249</v>
      </c>
      <c r="I987" s="1">
        <v>0.28000000000000003</v>
      </c>
      <c r="J987" s="1" t="str">
        <f t="shared" si="63"/>
        <v>No</v>
      </c>
      <c r="K987" s="1" t="str">
        <f t="shared" si="61"/>
        <v>&gt;500</v>
      </c>
      <c r="L987" s="1" t="str">
        <f t="shared" si="62"/>
        <v>21-30%</v>
      </c>
      <c r="M987">
        <v>3.9</v>
      </c>
      <c r="N987" s="4">
        <v>17424</v>
      </c>
      <c r="O987" s="12">
        <f t="shared" si="60"/>
        <v>21762576</v>
      </c>
      <c r="P987" s="11">
        <v>1599</v>
      </c>
      <c r="Q987" s="11">
        <v>1949</v>
      </c>
      <c r="R987" s="1">
        <v>7.52</v>
      </c>
      <c r="S987">
        <v>11.14</v>
      </c>
      <c r="T987" s="4"/>
    </row>
    <row r="988" spans="1:20">
      <c r="A988" t="s">
        <v>9345</v>
      </c>
      <c r="B988" t="s">
        <v>9346</v>
      </c>
      <c r="C988" t="s">
        <v>14088</v>
      </c>
      <c r="D988" t="s">
        <v>14201</v>
      </c>
      <c r="E988" t="s">
        <v>14202</v>
      </c>
      <c r="H988" s="11">
        <v>5000</v>
      </c>
      <c r="I988" s="1">
        <v>0.5</v>
      </c>
      <c r="J988" s="1" t="str">
        <f t="shared" si="63"/>
        <v>No</v>
      </c>
      <c r="K988" s="1" t="str">
        <f t="shared" si="61"/>
        <v>&gt;500</v>
      </c>
      <c r="L988" s="1" t="str">
        <f t="shared" si="62"/>
        <v>41-50%</v>
      </c>
      <c r="M988">
        <v>3.8</v>
      </c>
      <c r="N988" s="4">
        <v>1889</v>
      </c>
      <c r="O988" s="12">
        <f t="shared" si="60"/>
        <v>9445000</v>
      </c>
      <c r="P988" s="11">
        <v>7501</v>
      </c>
      <c r="Q988" s="11">
        <v>10002</v>
      </c>
      <c r="R988" s="1">
        <v>7.1</v>
      </c>
      <c r="S988">
        <v>10.4</v>
      </c>
      <c r="T988" s="4"/>
    </row>
    <row r="989" spans="1:20">
      <c r="A989" t="s">
        <v>9355</v>
      </c>
      <c r="B989" t="s">
        <v>9356</v>
      </c>
      <c r="C989" t="s">
        <v>14088</v>
      </c>
      <c r="D989" t="s">
        <v>14201</v>
      </c>
      <c r="E989" t="s">
        <v>14217</v>
      </c>
      <c r="F989" t="s">
        <v>14218</v>
      </c>
      <c r="H989" s="11">
        <v>7299</v>
      </c>
      <c r="I989" s="1">
        <v>0.51</v>
      </c>
      <c r="J989" s="1" t="str">
        <f t="shared" si="63"/>
        <v>Yes</v>
      </c>
      <c r="K989" s="1" t="str">
        <f t="shared" si="61"/>
        <v>&gt;500</v>
      </c>
      <c r="L989" s="1" t="str">
        <f t="shared" si="62"/>
        <v>51-60%</v>
      </c>
      <c r="M989">
        <v>4</v>
      </c>
      <c r="N989" s="4">
        <v>10324</v>
      </c>
      <c r="O989" s="12">
        <f t="shared" si="60"/>
        <v>75354876</v>
      </c>
      <c r="P989" s="11">
        <v>10999</v>
      </c>
      <c r="Q989" s="11">
        <v>14699</v>
      </c>
      <c r="R989" s="1">
        <v>7.49</v>
      </c>
      <c r="S989">
        <v>10.98</v>
      </c>
      <c r="T989" s="4"/>
    </row>
    <row r="990" spans="1:20">
      <c r="A990" t="s">
        <v>9365</v>
      </c>
      <c r="B990" t="s">
        <v>9366</v>
      </c>
      <c r="C990" t="s">
        <v>14088</v>
      </c>
      <c r="D990" t="s">
        <v>14197</v>
      </c>
      <c r="E990" t="s">
        <v>14205</v>
      </c>
      <c r="F990" t="s">
        <v>14206</v>
      </c>
      <c r="G990" t="s">
        <v>14215</v>
      </c>
      <c r="H990" s="11">
        <v>625</v>
      </c>
      <c r="I990" s="1">
        <v>0.2</v>
      </c>
      <c r="J990" s="1" t="str">
        <f t="shared" si="63"/>
        <v>No</v>
      </c>
      <c r="K990" s="1" t="str">
        <f t="shared" si="61"/>
        <v>200-500</v>
      </c>
      <c r="L990" s="1" t="str">
        <f t="shared" si="62"/>
        <v>11-20%</v>
      </c>
      <c r="M990">
        <v>4.2</v>
      </c>
      <c r="N990" s="4">
        <v>5355</v>
      </c>
      <c r="O990" s="12">
        <f t="shared" si="60"/>
        <v>3346875</v>
      </c>
      <c r="P990" s="11">
        <v>-245.2</v>
      </c>
      <c r="Q990" s="11">
        <v>-456.12</v>
      </c>
      <c r="R990" s="1">
        <v>-667.04</v>
      </c>
      <c r="S990">
        <v>-877.96</v>
      </c>
      <c r="T990" s="4"/>
    </row>
    <row r="991" spans="1:20">
      <c r="A991" t="s">
        <v>9375</v>
      </c>
      <c r="B991" t="s">
        <v>9376</v>
      </c>
      <c r="C991" t="s">
        <v>14088</v>
      </c>
      <c r="D991" t="s">
        <v>14201</v>
      </c>
      <c r="E991" t="s">
        <v>14217</v>
      </c>
      <c r="F991" t="s">
        <v>14221</v>
      </c>
      <c r="H991" s="11">
        <v>1020</v>
      </c>
      <c r="I991" s="1">
        <v>0.36</v>
      </c>
      <c r="J991" s="1" t="str">
        <f t="shared" si="63"/>
        <v>No</v>
      </c>
      <c r="K991" s="1" t="str">
        <f t="shared" si="61"/>
        <v>&gt;500</v>
      </c>
      <c r="L991" s="1" t="str">
        <f t="shared" si="62"/>
        <v>31-40%</v>
      </c>
      <c r="M991">
        <v>4.0999999999999996</v>
      </c>
      <c r="N991" s="4">
        <v>3366</v>
      </c>
      <c r="O991" s="12">
        <f t="shared" si="60"/>
        <v>3433320</v>
      </c>
      <c r="P991" s="11">
        <v>1387</v>
      </c>
      <c r="Q991" s="11">
        <v>1754</v>
      </c>
      <c r="R991" s="1">
        <v>7.84</v>
      </c>
      <c r="S991">
        <v>11.58</v>
      </c>
      <c r="T991" s="4"/>
    </row>
    <row r="992" spans="1:20">
      <c r="A992" t="s">
        <v>9384</v>
      </c>
      <c r="B992" t="s">
        <v>9385</v>
      </c>
      <c r="C992" t="s">
        <v>14088</v>
      </c>
      <c r="D992" t="s">
        <v>14197</v>
      </c>
      <c r="E992" t="s">
        <v>14205</v>
      </c>
      <c r="F992" t="s">
        <v>14237</v>
      </c>
      <c r="H992" s="11">
        <v>8990</v>
      </c>
      <c r="I992" s="1">
        <v>0.47</v>
      </c>
      <c r="J992" s="1" t="str">
        <f t="shared" si="63"/>
        <v>No</v>
      </c>
      <c r="K992" s="1" t="str">
        <f t="shared" si="61"/>
        <v>&gt;500</v>
      </c>
      <c r="L992" s="1" t="str">
        <f t="shared" si="62"/>
        <v>41-50%</v>
      </c>
      <c r="M992">
        <v>4.3</v>
      </c>
      <c r="N992" s="4">
        <v>1017</v>
      </c>
      <c r="O992" s="12">
        <f t="shared" si="60"/>
        <v>9142830</v>
      </c>
      <c r="P992" s="11">
        <v>13191</v>
      </c>
      <c r="Q992" s="11">
        <v>17392</v>
      </c>
      <c r="R992" s="1">
        <v>8.1300000000000008</v>
      </c>
      <c r="S992">
        <v>11.96</v>
      </c>
      <c r="T992" s="4"/>
    </row>
    <row r="993" spans="1:20">
      <c r="A993" t="s">
        <v>9395</v>
      </c>
      <c r="B993" t="s">
        <v>9396</v>
      </c>
      <c r="C993" t="s">
        <v>14088</v>
      </c>
      <c r="D993" t="s">
        <v>14201</v>
      </c>
      <c r="E993" t="s">
        <v>14202</v>
      </c>
      <c r="F993" t="s">
        <v>14238</v>
      </c>
      <c r="H993" s="11">
        <v>1639</v>
      </c>
      <c r="I993" s="1">
        <v>0.14000000000000001</v>
      </c>
      <c r="J993" s="1" t="str">
        <f t="shared" si="63"/>
        <v>No</v>
      </c>
      <c r="K993" s="1" t="str">
        <f t="shared" si="61"/>
        <v>&gt;500</v>
      </c>
      <c r="L993" s="1" t="str">
        <f t="shared" si="62"/>
        <v>11-20%</v>
      </c>
      <c r="M993">
        <v>3.7</v>
      </c>
      <c r="N993" s="4">
        <v>787</v>
      </c>
      <c r="O993" s="12">
        <f t="shared" si="60"/>
        <v>1289893</v>
      </c>
      <c r="P993" s="11">
        <v>1869</v>
      </c>
      <c r="Q993" s="11">
        <v>2099</v>
      </c>
      <c r="R993" s="1">
        <v>7.26</v>
      </c>
      <c r="S993">
        <v>10.82</v>
      </c>
      <c r="T993" s="4"/>
    </row>
    <row r="994" spans="1:20">
      <c r="A994" t="s">
        <v>9406</v>
      </c>
      <c r="B994" t="s">
        <v>9407</v>
      </c>
      <c r="C994" t="s">
        <v>14088</v>
      </c>
      <c r="D994" t="s">
        <v>14197</v>
      </c>
      <c r="E994" t="s">
        <v>14198</v>
      </c>
      <c r="F994" t="s">
        <v>14214</v>
      </c>
      <c r="H994" s="11">
        <v>899</v>
      </c>
      <c r="I994" s="1">
        <v>0.16</v>
      </c>
      <c r="J994" s="1" t="str">
        <f t="shared" si="63"/>
        <v>No</v>
      </c>
      <c r="K994" s="1" t="str">
        <f t="shared" si="61"/>
        <v>200-500</v>
      </c>
      <c r="L994" s="1" t="str">
        <f t="shared" si="62"/>
        <v>11-20%</v>
      </c>
      <c r="M994">
        <v>4.2</v>
      </c>
      <c r="N994" s="4">
        <v>18462</v>
      </c>
      <c r="O994" s="12">
        <f t="shared" si="60"/>
        <v>16597338</v>
      </c>
      <c r="P994" s="11">
        <v>-372.22</v>
      </c>
      <c r="Q994" s="11">
        <v>-686.74400000000003</v>
      </c>
      <c r="R994" s="1">
        <v>-1001.268</v>
      </c>
      <c r="S994">
        <v>-1315.7919999999999</v>
      </c>
      <c r="T994" s="4"/>
    </row>
    <row r="995" spans="1:20">
      <c r="A995" t="s">
        <v>9416</v>
      </c>
      <c r="B995" t="s">
        <v>9417</v>
      </c>
      <c r="C995" t="s">
        <v>14088</v>
      </c>
      <c r="D995" t="s">
        <v>14197</v>
      </c>
      <c r="E995" t="s">
        <v>14198</v>
      </c>
      <c r="F995" t="s">
        <v>14230</v>
      </c>
      <c r="H995" s="11">
        <v>1199</v>
      </c>
      <c r="I995" s="1">
        <v>0.71</v>
      </c>
      <c r="J995" s="1" t="str">
        <f t="shared" si="63"/>
        <v>Yes</v>
      </c>
      <c r="K995" s="1" t="str">
        <f t="shared" si="61"/>
        <v>&gt;500</v>
      </c>
      <c r="L995" s="1" t="str">
        <f t="shared" si="62"/>
        <v>71-80%</v>
      </c>
      <c r="M995">
        <v>4.3</v>
      </c>
      <c r="N995" s="4">
        <v>629</v>
      </c>
      <c r="O995" s="12">
        <f t="shared" si="60"/>
        <v>754171</v>
      </c>
      <c r="P995" s="11">
        <v>2045</v>
      </c>
      <c r="Q995" s="11">
        <v>2891</v>
      </c>
      <c r="R995" s="1">
        <v>7.89</v>
      </c>
      <c r="S995">
        <v>11.48</v>
      </c>
      <c r="T995" s="4"/>
    </row>
    <row r="996" spans="1:20">
      <c r="A996" t="s">
        <v>9426</v>
      </c>
      <c r="B996" t="s">
        <v>9427</v>
      </c>
      <c r="C996" t="s">
        <v>14088</v>
      </c>
      <c r="D996" t="s">
        <v>14197</v>
      </c>
      <c r="E996" t="s">
        <v>14198</v>
      </c>
      <c r="F996" t="s">
        <v>14208</v>
      </c>
      <c r="H996" s="11">
        <v>1899</v>
      </c>
      <c r="I996" s="1">
        <v>0.42</v>
      </c>
      <c r="J996" s="1" t="str">
        <f t="shared" si="63"/>
        <v>No</v>
      </c>
      <c r="K996" s="1" t="str">
        <f t="shared" si="61"/>
        <v>&gt;500</v>
      </c>
      <c r="L996" s="1" t="str">
        <f t="shared" si="62"/>
        <v>41-50%</v>
      </c>
      <c r="M996">
        <v>4.3</v>
      </c>
      <c r="N996" s="4">
        <v>15276</v>
      </c>
      <c r="O996" s="12">
        <f t="shared" si="60"/>
        <v>29009124</v>
      </c>
      <c r="P996" s="11">
        <v>2699</v>
      </c>
      <c r="Q996" s="11">
        <v>3499</v>
      </c>
      <c r="R996" s="1">
        <v>8.18</v>
      </c>
      <c r="S996">
        <v>12.06</v>
      </c>
      <c r="T996" s="4"/>
    </row>
    <row r="997" spans="1:20">
      <c r="A997" t="s">
        <v>9436</v>
      </c>
      <c r="B997" t="s">
        <v>9437</v>
      </c>
      <c r="C997" t="s">
        <v>14088</v>
      </c>
      <c r="D997" t="s">
        <v>14197</v>
      </c>
      <c r="E997" t="s">
        <v>14198</v>
      </c>
      <c r="F997" t="s">
        <v>14222</v>
      </c>
      <c r="G997" t="s">
        <v>14223</v>
      </c>
      <c r="H997" s="11">
        <v>11595</v>
      </c>
      <c r="I997" s="1">
        <v>0.24</v>
      </c>
      <c r="J997" s="1" t="str">
        <f t="shared" si="63"/>
        <v>No</v>
      </c>
      <c r="K997" s="1" t="str">
        <f t="shared" si="61"/>
        <v>&gt;500</v>
      </c>
      <c r="L997" s="1" t="str">
        <f t="shared" si="62"/>
        <v>21-30%</v>
      </c>
      <c r="M997">
        <v>4.4000000000000004</v>
      </c>
      <c r="N997" s="4">
        <v>2981</v>
      </c>
      <c r="O997" s="12">
        <f t="shared" si="60"/>
        <v>34564695</v>
      </c>
      <c r="P997" s="11">
        <v>14391</v>
      </c>
      <c r="Q997" s="11">
        <v>17187</v>
      </c>
      <c r="R997" s="1">
        <v>8.56</v>
      </c>
      <c r="S997">
        <v>12.72</v>
      </c>
      <c r="T997" s="4"/>
    </row>
    <row r="998" spans="1:20">
      <c r="A998" t="s">
        <v>9446</v>
      </c>
      <c r="B998" t="s">
        <v>9447</v>
      </c>
      <c r="C998" t="s">
        <v>14088</v>
      </c>
      <c r="D998" t="s">
        <v>14197</v>
      </c>
      <c r="E998" t="s">
        <v>14198</v>
      </c>
      <c r="F998" t="s">
        <v>14199</v>
      </c>
      <c r="G998" t="s">
        <v>14200</v>
      </c>
      <c r="H998" s="11">
        <v>1750</v>
      </c>
      <c r="I998" s="1">
        <v>0.23</v>
      </c>
      <c r="J998" s="1" t="str">
        <f t="shared" si="63"/>
        <v>No</v>
      </c>
      <c r="K998" s="1" t="str">
        <f t="shared" si="61"/>
        <v>&gt;500</v>
      </c>
      <c r="L998" s="1" t="str">
        <f t="shared" si="62"/>
        <v>21-30%</v>
      </c>
      <c r="M998">
        <v>3.8</v>
      </c>
      <c r="N998" s="4">
        <v>2466</v>
      </c>
      <c r="O998" s="12">
        <f t="shared" si="60"/>
        <v>4315500</v>
      </c>
      <c r="P998" s="11">
        <v>2155</v>
      </c>
      <c r="Q998" s="11">
        <v>2560</v>
      </c>
      <c r="R998" s="1">
        <v>7.37</v>
      </c>
      <c r="S998">
        <v>10.94</v>
      </c>
      <c r="T998" s="4"/>
    </row>
    <row r="999" spans="1:20">
      <c r="A999" t="s">
        <v>9456</v>
      </c>
      <c r="B999" t="s">
        <v>9457</v>
      </c>
      <c r="C999" t="s">
        <v>14088</v>
      </c>
      <c r="D999" t="s">
        <v>14197</v>
      </c>
      <c r="E999" t="s">
        <v>14198</v>
      </c>
      <c r="F999" t="s">
        <v>14239</v>
      </c>
      <c r="H999" s="11">
        <v>2095</v>
      </c>
      <c r="I999" s="1">
        <v>0</v>
      </c>
      <c r="J999" s="1" t="str">
        <f t="shared" si="63"/>
        <v>No</v>
      </c>
      <c r="K999" s="1" t="str">
        <f t="shared" si="61"/>
        <v>&gt;500</v>
      </c>
      <c r="L999" s="1" t="str">
        <f t="shared" si="62"/>
        <v>0-10%</v>
      </c>
      <c r="M999">
        <v>4.5</v>
      </c>
      <c r="N999" s="4">
        <v>7949</v>
      </c>
      <c r="O999" s="12">
        <f t="shared" si="60"/>
        <v>16653155</v>
      </c>
      <c r="P999" s="11">
        <v>2095</v>
      </c>
      <c r="Q999" s="11">
        <v>2095</v>
      </c>
      <c r="R999" s="1">
        <v>9</v>
      </c>
      <c r="S999">
        <v>13.5</v>
      </c>
      <c r="T999" s="4"/>
    </row>
    <row r="1000" spans="1:20">
      <c r="A1000" t="s">
        <v>9467</v>
      </c>
      <c r="B1000" t="s">
        <v>9468</v>
      </c>
      <c r="C1000" t="s">
        <v>14088</v>
      </c>
      <c r="D1000" t="s">
        <v>14201</v>
      </c>
      <c r="E1000" t="s">
        <v>14202</v>
      </c>
      <c r="F1000" t="s">
        <v>14203</v>
      </c>
      <c r="H1000" s="11">
        <v>2300</v>
      </c>
      <c r="I1000" s="1">
        <v>0.35</v>
      </c>
      <c r="J1000" s="1" t="str">
        <f t="shared" si="63"/>
        <v>No</v>
      </c>
      <c r="K1000" s="1" t="str">
        <f t="shared" si="61"/>
        <v>&gt;500</v>
      </c>
      <c r="L1000" s="1" t="str">
        <f t="shared" si="62"/>
        <v>31-40%</v>
      </c>
      <c r="M1000">
        <v>3.8</v>
      </c>
      <c r="N1000" s="4">
        <v>95</v>
      </c>
      <c r="O1000" s="12">
        <f t="shared" si="60"/>
        <v>218500</v>
      </c>
      <c r="P1000" s="11">
        <v>3102</v>
      </c>
      <c r="Q1000" s="11">
        <v>3904</v>
      </c>
      <c r="R1000" s="1">
        <v>7.25</v>
      </c>
      <c r="S1000">
        <v>10.7</v>
      </c>
      <c r="T1000" s="4"/>
    </row>
    <row r="1001" spans="1:20">
      <c r="A1001" t="s">
        <v>9477</v>
      </c>
      <c r="B1001" t="s">
        <v>9478</v>
      </c>
      <c r="C1001" t="s">
        <v>14088</v>
      </c>
      <c r="D1001" t="s">
        <v>14201</v>
      </c>
      <c r="E1001" t="s">
        <v>14202</v>
      </c>
      <c r="F1001" t="s">
        <v>14240</v>
      </c>
      <c r="H1001" s="11">
        <v>2990</v>
      </c>
      <c r="I1001" s="1">
        <v>0.26</v>
      </c>
      <c r="J1001" s="1" t="str">
        <f t="shared" si="63"/>
        <v>No</v>
      </c>
      <c r="K1001" s="1" t="str">
        <f t="shared" si="61"/>
        <v>&gt;500</v>
      </c>
      <c r="L1001" s="1" t="str">
        <f t="shared" si="62"/>
        <v>21-30%</v>
      </c>
      <c r="M1001">
        <v>3.8</v>
      </c>
      <c r="N1001" s="4">
        <v>1558</v>
      </c>
      <c r="O1001" s="12">
        <f t="shared" si="60"/>
        <v>4658420</v>
      </c>
      <c r="P1001" s="11">
        <v>3781</v>
      </c>
      <c r="Q1001" s="11">
        <v>4572</v>
      </c>
      <c r="R1001" s="1">
        <v>7.34</v>
      </c>
      <c r="S1001">
        <v>10.88</v>
      </c>
      <c r="T1001" s="4"/>
    </row>
    <row r="1002" spans="1:20">
      <c r="A1002" t="s">
        <v>9488</v>
      </c>
      <c r="B1002" t="s">
        <v>9489</v>
      </c>
      <c r="C1002" t="s">
        <v>14088</v>
      </c>
      <c r="D1002" t="s">
        <v>14197</v>
      </c>
      <c r="E1002" t="s">
        <v>14198</v>
      </c>
      <c r="F1002" t="s">
        <v>14216</v>
      </c>
      <c r="H1002" s="11">
        <v>4295</v>
      </c>
      <c r="I1002" s="1">
        <v>0.14000000000000001</v>
      </c>
      <c r="J1002" s="1" t="str">
        <f t="shared" si="63"/>
        <v>No</v>
      </c>
      <c r="K1002" s="1" t="str">
        <f t="shared" si="61"/>
        <v>&gt;500</v>
      </c>
      <c r="L1002" s="1" t="str">
        <f t="shared" si="62"/>
        <v>11-20%</v>
      </c>
      <c r="M1002">
        <v>4.0999999999999996</v>
      </c>
      <c r="N1002" s="4">
        <v>26543</v>
      </c>
      <c r="O1002" s="12">
        <f t="shared" si="60"/>
        <v>114002185</v>
      </c>
      <c r="P1002" s="11">
        <v>4891</v>
      </c>
      <c r="Q1002" s="11">
        <v>5487</v>
      </c>
      <c r="R1002" s="1">
        <v>8.06</v>
      </c>
      <c r="S1002">
        <v>12.02</v>
      </c>
      <c r="T1002" s="4"/>
    </row>
    <row r="1003" spans="1:20">
      <c r="A1003" t="s">
        <v>9498</v>
      </c>
      <c r="B1003" t="s">
        <v>9499</v>
      </c>
      <c r="C1003" t="s">
        <v>14088</v>
      </c>
      <c r="D1003" t="s">
        <v>14224</v>
      </c>
      <c r="E1003" t="s">
        <v>14225</v>
      </c>
      <c r="F1003" t="s">
        <v>14226</v>
      </c>
      <c r="H1003" s="11">
        <v>199</v>
      </c>
      <c r="I1003" s="1">
        <v>0.11</v>
      </c>
      <c r="J1003" s="1" t="str">
        <f t="shared" si="63"/>
        <v>No</v>
      </c>
      <c r="K1003" s="1" t="str">
        <f t="shared" si="61"/>
        <v>200-500</v>
      </c>
      <c r="L1003" s="1" t="str">
        <f t="shared" si="62"/>
        <v>11-20%</v>
      </c>
      <c r="M1003">
        <v>4.0999999999999996</v>
      </c>
      <c r="N1003" s="4">
        <v>3688</v>
      </c>
      <c r="O1003" s="12">
        <f t="shared" si="60"/>
        <v>733912</v>
      </c>
      <c r="P1003" s="11">
        <v>-84.344999999999999</v>
      </c>
      <c r="Q1003" s="11">
        <v>-156.10400000000001</v>
      </c>
      <c r="R1003" s="1">
        <v>-227.863</v>
      </c>
      <c r="S1003">
        <v>-299.62200000000001</v>
      </c>
      <c r="T1003" s="4"/>
    </row>
    <row r="1004" spans="1:20">
      <c r="A1004" t="s">
        <v>9508</v>
      </c>
      <c r="B1004" t="s">
        <v>9509</v>
      </c>
      <c r="C1004" t="s">
        <v>14088</v>
      </c>
      <c r="D1004" t="s">
        <v>14197</v>
      </c>
      <c r="E1004" t="s">
        <v>14198</v>
      </c>
      <c r="F1004" t="s">
        <v>14216</v>
      </c>
      <c r="H1004" s="11">
        <v>2499</v>
      </c>
      <c r="I1004" s="1">
        <v>0.54</v>
      </c>
      <c r="J1004" s="1" t="str">
        <f t="shared" si="63"/>
        <v>Yes</v>
      </c>
      <c r="K1004" s="1" t="str">
        <f t="shared" si="61"/>
        <v>&gt;500</v>
      </c>
      <c r="L1004" s="1" t="str">
        <f t="shared" si="62"/>
        <v>51-60%</v>
      </c>
      <c r="M1004">
        <v>3.8</v>
      </c>
      <c r="N1004" s="4">
        <v>4383</v>
      </c>
      <c r="O1004" s="12">
        <f t="shared" si="60"/>
        <v>10953117</v>
      </c>
      <c r="P1004" s="11">
        <v>3849</v>
      </c>
      <c r="Q1004" s="11">
        <v>5199</v>
      </c>
      <c r="R1004" s="1">
        <v>7.06</v>
      </c>
      <c r="S1004">
        <v>10.32</v>
      </c>
      <c r="T1004" s="4"/>
    </row>
    <row r="1005" spans="1:20">
      <c r="A1005" t="s">
        <v>9518</v>
      </c>
      <c r="B1005" t="s">
        <v>9519</v>
      </c>
      <c r="C1005" t="s">
        <v>14088</v>
      </c>
      <c r="D1005" t="s">
        <v>14197</v>
      </c>
      <c r="E1005" t="s">
        <v>14241</v>
      </c>
      <c r="F1005" t="s">
        <v>14242</v>
      </c>
      <c r="G1005" t="s">
        <v>14243</v>
      </c>
      <c r="H1005" s="11">
        <v>499</v>
      </c>
      <c r="I1005" s="1">
        <v>0.51</v>
      </c>
      <c r="J1005" s="1" t="str">
        <f t="shared" si="63"/>
        <v>Yes</v>
      </c>
      <c r="K1005" s="1" t="str">
        <f t="shared" si="61"/>
        <v>200-500</v>
      </c>
      <c r="L1005" s="1" t="str">
        <f t="shared" si="62"/>
        <v>51-60%</v>
      </c>
      <c r="M1005">
        <v>3.3</v>
      </c>
      <c r="N1005" s="4">
        <v>478</v>
      </c>
      <c r="O1005" s="12">
        <f t="shared" si="60"/>
        <v>238522</v>
      </c>
      <c r="P1005" s="11">
        <v>-118.44499999999999</v>
      </c>
      <c r="Q1005" s="11">
        <v>-240.50399999999999</v>
      </c>
      <c r="R1005" s="1">
        <v>-362.56299999999999</v>
      </c>
      <c r="S1005">
        <v>-484.62200000000001</v>
      </c>
      <c r="T1005" s="4"/>
    </row>
    <row r="1006" spans="1:20">
      <c r="A1006" t="s">
        <v>9529</v>
      </c>
      <c r="B1006" t="s">
        <v>9530</v>
      </c>
      <c r="C1006" t="s">
        <v>14088</v>
      </c>
      <c r="D1006" t="s">
        <v>14201</v>
      </c>
      <c r="E1006" t="s">
        <v>14202</v>
      </c>
      <c r="F1006" t="s">
        <v>14203</v>
      </c>
      <c r="H1006" s="11">
        <v>2400</v>
      </c>
      <c r="I1006" s="1">
        <v>0.18</v>
      </c>
      <c r="J1006" s="1" t="str">
        <f t="shared" si="63"/>
        <v>No</v>
      </c>
      <c r="K1006" s="1" t="str">
        <f t="shared" si="61"/>
        <v>&gt;500</v>
      </c>
      <c r="L1006" s="1" t="str">
        <f t="shared" si="62"/>
        <v>11-20%</v>
      </c>
      <c r="M1006">
        <v>4</v>
      </c>
      <c r="N1006" s="4">
        <v>237</v>
      </c>
      <c r="O1006" s="12">
        <f t="shared" si="60"/>
        <v>568800</v>
      </c>
      <c r="P1006" s="11">
        <v>2841</v>
      </c>
      <c r="Q1006" s="11">
        <v>3282</v>
      </c>
      <c r="R1006" s="1">
        <v>7.82</v>
      </c>
      <c r="S1006">
        <v>11.64</v>
      </c>
      <c r="T1006" s="4"/>
    </row>
    <row r="1007" spans="1:20">
      <c r="A1007" t="s">
        <v>9539</v>
      </c>
      <c r="B1007" t="s">
        <v>9540</v>
      </c>
      <c r="C1007" t="s">
        <v>14088</v>
      </c>
      <c r="D1007" t="s">
        <v>14197</v>
      </c>
      <c r="E1007" t="s">
        <v>14205</v>
      </c>
      <c r="F1007" t="s">
        <v>14206</v>
      </c>
      <c r="G1007" t="s">
        <v>14207</v>
      </c>
      <c r="H1007" s="11">
        <v>749</v>
      </c>
      <c r="I1007" s="1">
        <v>0.56999999999999995</v>
      </c>
      <c r="J1007" s="1" t="str">
        <f t="shared" si="63"/>
        <v>Yes</v>
      </c>
      <c r="K1007" s="1" t="str">
        <f t="shared" si="61"/>
        <v>200-500</v>
      </c>
      <c r="L1007" s="1" t="str">
        <f t="shared" si="62"/>
        <v>51-60%</v>
      </c>
      <c r="M1007">
        <v>4.5999999999999996</v>
      </c>
      <c r="N1007" s="4">
        <v>124</v>
      </c>
      <c r="O1007" s="12">
        <f t="shared" si="60"/>
        <v>92876</v>
      </c>
      <c r="P1007" s="11">
        <v>-154.61500000000001</v>
      </c>
      <c r="Q1007" s="11">
        <v>-323.77800000000002</v>
      </c>
      <c r="R1007" s="1">
        <v>-492.94099999999997</v>
      </c>
      <c r="S1007">
        <v>-662.10400000000004</v>
      </c>
      <c r="T1007" s="4"/>
    </row>
    <row r="1008" spans="1:20">
      <c r="A1008" t="s">
        <v>9549</v>
      </c>
      <c r="B1008" t="s">
        <v>9550</v>
      </c>
      <c r="C1008" t="s">
        <v>14088</v>
      </c>
      <c r="D1008" t="s">
        <v>14197</v>
      </c>
      <c r="E1008" t="s">
        <v>14198</v>
      </c>
      <c r="F1008" t="s">
        <v>14199</v>
      </c>
      <c r="G1008" t="s">
        <v>14200</v>
      </c>
      <c r="H1008" s="11">
        <v>1775</v>
      </c>
      <c r="I1008" s="1">
        <v>0.16</v>
      </c>
      <c r="J1008" s="1" t="str">
        <f t="shared" si="63"/>
        <v>No</v>
      </c>
      <c r="K1008" s="1" t="str">
        <f t="shared" si="61"/>
        <v>&gt;500</v>
      </c>
      <c r="L1008" s="1" t="str">
        <f t="shared" si="62"/>
        <v>11-20%</v>
      </c>
      <c r="M1008">
        <v>3.9</v>
      </c>
      <c r="N1008" s="4">
        <v>14667</v>
      </c>
      <c r="O1008" s="12">
        <f t="shared" si="60"/>
        <v>26033925</v>
      </c>
      <c r="P1008" s="11">
        <v>2051</v>
      </c>
      <c r="Q1008" s="11">
        <v>2327</v>
      </c>
      <c r="R1008" s="1">
        <v>7.64</v>
      </c>
      <c r="S1008">
        <v>11.38</v>
      </c>
      <c r="T1008" s="4"/>
    </row>
    <row r="1009" spans="1:20">
      <c r="A1009" t="s">
        <v>9559</v>
      </c>
      <c r="B1009" t="s">
        <v>9560</v>
      </c>
      <c r="C1009" t="s">
        <v>14088</v>
      </c>
      <c r="D1009" t="s">
        <v>14197</v>
      </c>
      <c r="E1009" t="s">
        <v>14205</v>
      </c>
      <c r="F1009" t="s">
        <v>14206</v>
      </c>
      <c r="G1009" t="s">
        <v>14207</v>
      </c>
      <c r="H1009" s="11">
        <v>1599</v>
      </c>
      <c r="I1009" s="1">
        <v>0.71</v>
      </c>
      <c r="J1009" s="1" t="str">
        <f t="shared" si="63"/>
        <v>Yes</v>
      </c>
      <c r="K1009" s="1" t="str">
        <f t="shared" si="61"/>
        <v>&gt;500</v>
      </c>
      <c r="L1009" s="1" t="str">
        <f t="shared" si="62"/>
        <v>71-80%</v>
      </c>
      <c r="M1009">
        <v>3.7</v>
      </c>
      <c r="N1009" s="4">
        <v>6</v>
      </c>
      <c r="O1009" s="12">
        <f t="shared" si="60"/>
        <v>9594</v>
      </c>
      <c r="P1009" s="11">
        <v>2729</v>
      </c>
      <c r="Q1009" s="11">
        <v>3859</v>
      </c>
      <c r="R1009" s="1">
        <v>6.69</v>
      </c>
      <c r="S1009">
        <v>9.68</v>
      </c>
      <c r="T1009" s="4"/>
    </row>
    <row r="1010" spans="1:20">
      <c r="A1010" t="s">
        <v>9569</v>
      </c>
      <c r="B1010" t="s">
        <v>9570</v>
      </c>
      <c r="C1010" t="s">
        <v>14088</v>
      </c>
      <c r="D1010" t="s">
        <v>14197</v>
      </c>
      <c r="E1010" t="s">
        <v>14198</v>
      </c>
      <c r="F1010" t="s">
        <v>14239</v>
      </c>
      <c r="H1010" s="11">
        <v>1795</v>
      </c>
      <c r="I1010" s="1">
        <v>0.39</v>
      </c>
      <c r="J1010" s="1" t="str">
        <f t="shared" si="63"/>
        <v>No</v>
      </c>
      <c r="K1010" s="1" t="str">
        <f t="shared" si="61"/>
        <v>&gt;500</v>
      </c>
      <c r="L1010" s="1" t="str">
        <f t="shared" si="62"/>
        <v>31-40%</v>
      </c>
      <c r="M1010">
        <v>4.2</v>
      </c>
      <c r="N1010" s="4">
        <v>4244</v>
      </c>
      <c r="O1010" s="12">
        <f t="shared" si="60"/>
        <v>7617980</v>
      </c>
      <c r="P1010" s="11">
        <v>2491</v>
      </c>
      <c r="Q1010" s="11">
        <v>3187</v>
      </c>
      <c r="R1010" s="1">
        <v>8.01</v>
      </c>
      <c r="S1010">
        <v>11.82</v>
      </c>
      <c r="T1010" s="4"/>
    </row>
    <row r="1011" spans="1:20">
      <c r="A1011" t="s">
        <v>9579</v>
      </c>
      <c r="B1011" t="s">
        <v>9580</v>
      </c>
      <c r="C1011" t="s">
        <v>14088</v>
      </c>
      <c r="D1011" t="s">
        <v>14201</v>
      </c>
      <c r="E1011" t="s">
        <v>14202</v>
      </c>
      <c r="F1011" t="s">
        <v>14204</v>
      </c>
      <c r="H1011" s="11">
        <v>15999</v>
      </c>
      <c r="I1011" s="1">
        <v>0.4</v>
      </c>
      <c r="J1011" s="1" t="str">
        <f t="shared" si="63"/>
        <v>No</v>
      </c>
      <c r="K1011" s="1" t="str">
        <f t="shared" si="61"/>
        <v>&gt;500</v>
      </c>
      <c r="L1011" s="1" t="str">
        <f t="shared" si="62"/>
        <v>31-40%</v>
      </c>
      <c r="M1011">
        <v>4.0999999999999996</v>
      </c>
      <c r="N1011" s="4">
        <v>1017</v>
      </c>
      <c r="O1011" s="12">
        <f t="shared" si="60"/>
        <v>16270983</v>
      </c>
      <c r="P1011" s="11">
        <v>22408</v>
      </c>
      <c r="Q1011" s="11">
        <v>28817</v>
      </c>
      <c r="R1011" s="1">
        <v>7.8</v>
      </c>
      <c r="S1011">
        <v>11.5</v>
      </c>
      <c r="T1011" s="4"/>
    </row>
    <row r="1012" spans="1:20">
      <c r="A1012" t="s">
        <v>9589</v>
      </c>
      <c r="B1012" t="s">
        <v>9590</v>
      </c>
      <c r="C1012" t="s">
        <v>14088</v>
      </c>
      <c r="D1012" t="s">
        <v>14201</v>
      </c>
      <c r="E1012" t="s">
        <v>14235</v>
      </c>
      <c r="F1012" t="s">
        <v>14244</v>
      </c>
      <c r="H1012" s="11">
        <v>1490</v>
      </c>
      <c r="I1012" s="1">
        <v>0.33</v>
      </c>
      <c r="J1012" s="1" t="str">
        <f t="shared" si="63"/>
        <v>No</v>
      </c>
      <c r="K1012" s="1" t="str">
        <f t="shared" si="61"/>
        <v>&gt;500</v>
      </c>
      <c r="L1012" s="1" t="str">
        <f t="shared" si="62"/>
        <v>31-40%</v>
      </c>
      <c r="M1012">
        <v>4.0999999999999996</v>
      </c>
      <c r="N1012" s="4">
        <v>12999</v>
      </c>
      <c r="O1012" s="12">
        <f t="shared" si="60"/>
        <v>19368510</v>
      </c>
      <c r="P1012" s="11">
        <v>1981</v>
      </c>
      <c r="Q1012" s="11">
        <v>2472</v>
      </c>
      <c r="R1012" s="1">
        <v>7.87</v>
      </c>
      <c r="S1012">
        <v>11.64</v>
      </c>
      <c r="T1012" s="4"/>
    </row>
    <row r="1013" spans="1:20">
      <c r="A1013" t="s">
        <v>9600</v>
      </c>
      <c r="B1013" t="s">
        <v>9601</v>
      </c>
      <c r="C1013" t="s">
        <v>14088</v>
      </c>
      <c r="D1013" t="s">
        <v>14197</v>
      </c>
      <c r="E1013" t="s">
        <v>14198</v>
      </c>
      <c r="F1013" t="s">
        <v>14199</v>
      </c>
      <c r="G1013" t="s">
        <v>14219</v>
      </c>
      <c r="H1013" s="11">
        <v>1999</v>
      </c>
      <c r="I1013" s="1">
        <v>0.35</v>
      </c>
      <c r="J1013" s="1" t="str">
        <f t="shared" si="63"/>
        <v>No</v>
      </c>
      <c r="K1013" s="1" t="str">
        <f t="shared" si="61"/>
        <v>&gt;500</v>
      </c>
      <c r="L1013" s="1" t="str">
        <f t="shared" si="62"/>
        <v>31-40%</v>
      </c>
      <c r="M1013">
        <v>3.8</v>
      </c>
      <c r="N1013" s="4">
        <v>311</v>
      </c>
      <c r="O1013" s="12">
        <f t="shared" si="60"/>
        <v>621689</v>
      </c>
      <c r="P1013" s="11">
        <v>2699</v>
      </c>
      <c r="Q1013" s="11">
        <v>3399</v>
      </c>
      <c r="R1013" s="1">
        <v>7.25</v>
      </c>
      <c r="S1013">
        <v>10.7</v>
      </c>
      <c r="T1013" s="4"/>
    </row>
    <row r="1014" spans="1:20">
      <c r="A1014" t="s">
        <v>9610</v>
      </c>
      <c r="B1014" t="s">
        <v>9611</v>
      </c>
      <c r="C1014" t="s">
        <v>14088</v>
      </c>
      <c r="D1014" t="s">
        <v>14197</v>
      </c>
      <c r="E1014" t="s">
        <v>14241</v>
      </c>
      <c r="F1014" t="s">
        <v>14245</v>
      </c>
      <c r="H1014" s="11">
        <v>499</v>
      </c>
      <c r="I1014" s="1">
        <v>0.41</v>
      </c>
      <c r="J1014" s="1" t="str">
        <f t="shared" si="63"/>
        <v>No</v>
      </c>
      <c r="K1014" s="1" t="str">
        <f t="shared" si="61"/>
        <v>200-500</v>
      </c>
      <c r="L1014" s="1" t="str">
        <f t="shared" si="62"/>
        <v>41-50%</v>
      </c>
      <c r="M1014">
        <v>4.0999999999999996</v>
      </c>
      <c r="N1014" s="4">
        <v>4238</v>
      </c>
      <c r="O1014" s="12">
        <f t="shared" si="60"/>
        <v>2114762</v>
      </c>
      <c r="P1014" s="11">
        <v>-141.69499999999999</v>
      </c>
      <c r="Q1014" s="11">
        <v>-277.92399999999998</v>
      </c>
      <c r="R1014" s="1">
        <v>-414.15300000000002</v>
      </c>
      <c r="S1014">
        <v>-550.38199999999995</v>
      </c>
      <c r="T1014" s="4"/>
    </row>
    <row r="1015" spans="1:20">
      <c r="A1015" t="s">
        <v>9621</v>
      </c>
      <c r="B1015" t="s">
        <v>9622</v>
      </c>
      <c r="C1015" t="s">
        <v>14088</v>
      </c>
      <c r="D1015" t="s">
        <v>14197</v>
      </c>
      <c r="E1015" t="s">
        <v>14198</v>
      </c>
      <c r="F1015" t="s">
        <v>14234</v>
      </c>
      <c r="H1015" s="11">
        <v>299</v>
      </c>
      <c r="I1015" s="1">
        <v>0.46</v>
      </c>
      <c r="J1015" s="1" t="str">
        <f t="shared" si="63"/>
        <v>No</v>
      </c>
      <c r="K1015" s="1" t="str">
        <f t="shared" si="61"/>
        <v>200-500</v>
      </c>
      <c r="L1015" s="1" t="str">
        <f t="shared" si="62"/>
        <v>41-50%</v>
      </c>
      <c r="M1015">
        <v>4.5999999999999996</v>
      </c>
      <c r="N1015" s="4">
        <v>2781</v>
      </c>
      <c r="O1015" s="12">
        <f t="shared" si="60"/>
        <v>831519</v>
      </c>
      <c r="P1015" s="11">
        <v>-75.17</v>
      </c>
      <c r="Q1015" s="11">
        <v>-151.64400000000001</v>
      </c>
      <c r="R1015" s="1">
        <v>-228.11799999999999</v>
      </c>
      <c r="S1015">
        <v>-304.59199999999998</v>
      </c>
      <c r="T1015" s="4"/>
    </row>
    <row r="1016" spans="1:20">
      <c r="A1016" t="s">
        <v>9631</v>
      </c>
      <c r="B1016" t="s">
        <v>9632</v>
      </c>
      <c r="C1016" t="s">
        <v>14088</v>
      </c>
      <c r="D1016" t="s">
        <v>14197</v>
      </c>
      <c r="E1016" t="s">
        <v>14246</v>
      </c>
      <c r="F1016" t="s">
        <v>14247</v>
      </c>
      <c r="H1016" s="11">
        <v>600</v>
      </c>
      <c r="I1016" s="1">
        <v>0</v>
      </c>
      <c r="J1016" s="1" t="str">
        <f t="shared" si="63"/>
        <v>No</v>
      </c>
      <c r="K1016" s="1" t="str">
        <f t="shared" si="61"/>
        <v>200-500</v>
      </c>
      <c r="L1016" s="1" t="str">
        <f t="shared" si="62"/>
        <v>0-10%</v>
      </c>
      <c r="M1016">
        <v>4.0999999999999996</v>
      </c>
      <c r="N1016" s="4">
        <v>10907</v>
      </c>
      <c r="O1016" s="12">
        <f t="shared" si="60"/>
        <v>6544200</v>
      </c>
      <c r="P1016" s="11">
        <v>-295.89999999999998</v>
      </c>
      <c r="Q1016" s="11">
        <v>-534.66999999999996</v>
      </c>
      <c r="R1016" s="1">
        <v>-773.44</v>
      </c>
      <c r="S1016">
        <v>-1012.21</v>
      </c>
      <c r="T1016" s="4"/>
    </row>
    <row r="1017" spans="1:20">
      <c r="A1017" t="s">
        <v>9642</v>
      </c>
      <c r="B1017" t="s">
        <v>9643</v>
      </c>
      <c r="C1017" t="s">
        <v>14088</v>
      </c>
      <c r="D1017" t="s">
        <v>14197</v>
      </c>
      <c r="E1017" t="s">
        <v>14246</v>
      </c>
      <c r="F1017" t="s">
        <v>14248</v>
      </c>
      <c r="H1017" s="11">
        <v>1130</v>
      </c>
      <c r="I1017" s="1">
        <v>0</v>
      </c>
      <c r="J1017" s="1" t="str">
        <f t="shared" si="63"/>
        <v>No</v>
      </c>
      <c r="K1017" s="1" t="str">
        <f t="shared" si="61"/>
        <v>&gt;500</v>
      </c>
      <c r="L1017" s="1" t="str">
        <f t="shared" si="62"/>
        <v>0-10%</v>
      </c>
      <c r="M1017">
        <v>4.2</v>
      </c>
      <c r="N1017" s="4">
        <v>13250</v>
      </c>
      <c r="O1017" s="12">
        <f t="shared" si="60"/>
        <v>14972500</v>
      </c>
      <c r="P1017" s="11">
        <v>1130</v>
      </c>
      <c r="Q1017" s="11">
        <v>1130</v>
      </c>
      <c r="R1017" s="1">
        <v>8.4</v>
      </c>
      <c r="S1017">
        <v>12.6</v>
      </c>
      <c r="T1017" s="4"/>
    </row>
    <row r="1018" spans="1:20">
      <c r="A1018" t="s">
        <v>9653</v>
      </c>
      <c r="B1018" t="s">
        <v>9654</v>
      </c>
      <c r="C1018" t="s">
        <v>14088</v>
      </c>
      <c r="D1018" t="s">
        <v>14197</v>
      </c>
      <c r="E1018" t="s">
        <v>14198</v>
      </c>
      <c r="F1018" t="s">
        <v>14216</v>
      </c>
      <c r="H1018" s="11">
        <v>6295</v>
      </c>
      <c r="I1018" s="1">
        <v>0.48</v>
      </c>
      <c r="J1018" s="1" t="str">
        <f t="shared" si="63"/>
        <v>No</v>
      </c>
      <c r="K1018" s="1" t="str">
        <f t="shared" si="61"/>
        <v>&gt;500</v>
      </c>
      <c r="L1018" s="1" t="str">
        <f t="shared" si="62"/>
        <v>41-50%</v>
      </c>
      <c r="M1018">
        <v>3.9</v>
      </c>
      <c r="N1018" s="4">
        <v>43070</v>
      </c>
      <c r="O1018" s="12">
        <f t="shared" si="60"/>
        <v>271125650</v>
      </c>
      <c r="P1018" s="11">
        <v>9341</v>
      </c>
      <c r="Q1018" s="11">
        <v>12387</v>
      </c>
      <c r="R1018" s="1">
        <v>7.32</v>
      </c>
      <c r="S1018">
        <v>10.74</v>
      </c>
      <c r="T1018" s="4"/>
    </row>
    <row r="1019" spans="1:20">
      <c r="A1019" t="s">
        <v>9663</v>
      </c>
      <c r="B1019" t="s">
        <v>9664</v>
      </c>
      <c r="C1019" t="s">
        <v>14088</v>
      </c>
      <c r="D1019" t="s">
        <v>14197</v>
      </c>
      <c r="E1019" t="s">
        <v>14198</v>
      </c>
      <c r="F1019" t="s">
        <v>14216</v>
      </c>
      <c r="H1019" s="11">
        <v>9455</v>
      </c>
      <c r="I1019" s="1">
        <v>0.62</v>
      </c>
      <c r="J1019" s="1" t="str">
        <f t="shared" si="63"/>
        <v>Yes</v>
      </c>
      <c r="K1019" s="1" t="str">
        <f t="shared" si="61"/>
        <v>&gt;500</v>
      </c>
      <c r="L1019" s="1" t="str">
        <f t="shared" si="62"/>
        <v>61-70%</v>
      </c>
      <c r="M1019">
        <v>4.0999999999999996</v>
      </c>
      <c r="N1019" s="4">
        <v>11828</v>
      </c>
      <c r="O1019" s="12">
        <f t="shared" si="60"/>
        <v>111833740</v>
      </c>
      <c r="P1019" s="11">
        <v>15311</v>
      </c>
      <c r="Q1019" s="11">
        <v>21167</v>
      </c>
      <c r="R1019" s="1">
        <v>7.58</v>
      </c>
      <c r="S1019">
        <v>11.06</v>
      </c>
      <c r="T1019" s="4"/>
    </row>
    <row r="1020" spans="1:20">
      <c r="A1020" t="s">
        <v>9673</v>
      </c>
      <c r="B1020" t="s">
        <v>9674</v>
      </c>
      <c r="C1020" t="s">
        <v>14088</v>
      </c>
      <c r="D1020" t="s">
        <v>14197</v>
      </c>
      <c r="E1020" t="s">
        <v>14198</v>
      </c>
      <c r="F1020" t="s">
        <v>14230</v>
      </c>
      <c r="H1020" s="11">
        <v>699</v>
      </c>
      <c r="I1020" s="1">
        <v>0.47</v>
      </c>
      <c r="J1020" s="1" t="str">
        <f t="shared" si="63"/>
        <v>No</v>
      </c>
      <c r="K1020" s="1" t="str">
        <f t="shared" si="61"/>
        <v>200-500</v>
      </c>
      <c r="L1020" s="1" t="str">
        <f t="shared" si="62"/>
        <v>41-50%</v>
      </c>
      <c r="M1020">
        <v>4.0999999999999996</v>
      </c>
      <c r="N1020" s="4">
        <v>1240</v>
      </c>
      <c r="O1020" s="12">
        <f t="shared" si="60"/>
        <v>866760</v>
      </c>
      <c r="P1020" s="11">
        <v>-179.66499999999999</v>
      </c>
      <c r="Q1020" s="11">
        <v>-358.68799999999999</v>
      </c>
      <c r="R1020" s="1">
        <v>-537.71100000000001</v>
      </c>
      <c r="S1020">
        <v>-716.73400000000004</v>
      </c>
      <c r="T1020" s="4"/>
    </row>
    <row r="1021" spans="1:20">
      <c r="A1021" t="s">
        <v>9683</v>
      </c>
      <c r="B1021" t="s">
        <v>9684</v>
      </c>
      <c r="C1021" t="s">
        <v>14088</v>
      </c>
      <c r="D1021" t="s">
        <v>14197</v>
      </c>
      <c r="E1021" t="s">
        <v>14198</v>
      </c>
      <c r="F1021" t="s">
        <v>14216</v>
      </c>
      <c r="H1021" s="11">
        <v>4999</v>
      </c>
      <c r="I1021" s="1">
        <v>0.36</v>
      </c>
      <c r="J1021" s="1" t="str">
        <f t="shared" si="63"/>
        <v>No</v>
      </c>
      <c r="K1021" s="1" t="str">
        <f t="shared" si="61"/>
        <v>&gt;500</v>
      </c>
      <c r="L1021" s="1" t="str">
        <f t="shared" si="62"/>
        <v>31-40%</v>
      </c>
      <c r="M1021">
        <v>4</v>
      </c>
      <c r="N1021" s="4">
        <v>20869</v>
      </c>
      <c r="O1021" s="12">
        <f t="shared" si="60"/>
        <v>104324131</v>
      </c>
      <c r="P1021" s="11">
        <v>6799</v>
      </c>
      <c r="Q1021" s="11">
        <v>8599</v>
      </c>
      <c r="R1021" s="1">
        <v>7.64</v>
      </c>
      <c r="S1021">
        <v>11.28</v>
      </c>
      <c r="T1021" s="4"/>
    </row>
    <row r="1022" spans="1:20">
      <c r="A1022" t="s">
        <v>9693</v>
      </c>
      <c r="B1022" t="s">
        <v>9694</v>
      </c>
      <c r="C1022" t="s">
        <v>14088</v>
      </c>
      <c r="D1022" t="s">
        <v>14197</v>
      </c>
      <c r="E1022" t="s">
        <v>14198</v>
      </c>
      <c r="F1022" t="s">
        <v>14249</v>
      </c>
      <c r="H1022" s="11">
        <v>2900</v>
      </c>
      <c r="I1022" s="1">
        <v>0.45</v>
      </c>
      <c r="J1022" s="1" t="str">
        <f t="shared" si="63"/>
        <v>No</v>
      </c>
      <c r="K1022" s="1" t="str">
        <f t="shared" si="61"/>
        <v>&gt;500</v>
      </c>
      <c r="L1022" s="1" t="str">
        <f t="shared" si="62"/>
        <v>41-50%</v>
      </c>
      <c r="M1022">
        <v>3.7</v>
      </c>
      <c r="N1022" s="4">
        <v>441</v>
      </c>
      <c r="O1022" s="12">
        <f t="shared" si="60"/>
        <v>1278900</v>
      </c>
      <c r="P1022" s="11">
        <v>4201</v>
      </c>
      <c r="Q1022" s="11">
        <v>5502</v>
      </c>
      <c r="R1022" s="1">
        <v>6.95</v>
      </c>
      <c r="S1022">
        <v>10.199999999999999</v>
      </c>
      <c r="T1022" s="4"/>
    </row>
    <row r="1023" spans="1:20">
      <c r="A1023" t="s">
        <v>9704</v>
      </c>
      <c r="B1023" t="s">
        <v>9705</v>
      </c>
      <c r="C1023" t="s">
        <v>14088</v>
      </c>
      <c r="D1023" t="s">
        <v>14197</v>
      </c>
      <c r="E1023" t="s">
        <v>14198</v>
      </c>
      <c r="F1023" t="s">
        <v>14214</v>
      </c>
      <c r="H1023" s="11">
        <v>2499</v>
      </c>
      <c r="I1023" s="1">
        <v>0.2</v>
      </c>
      <c r="J1023" s="1" t="str">
        <f t="shared" si="63"/>
        <v>No</v>
      </c>
      <c r="K1023" s="1" t="str">
        <f t="shared" si="61"/>
        <v>&gt;500</v>
      </c>
      <c r="L1023" s="1" t="str">
        <f t="shared" si="62"/>
        <v>11-20%</v>
      </c>
      <c r="M1023">
        <v>4.0999999999999996</v>
      </c>
      <c r="N1023" s="4">
        <v>1034</v>
      </c>
      <c r="O1023" s="12">
        <f t="shared" si="60"/>
        <v>2583966</v>
      </c>
      <c r="P1023" s="11">
        <v>2999</v>
      </c>
      <c r="Q1023" s="11">
        <v>3499</v>
      </c>
      <c r="R1023" s="1">
        <v>8</v>
      </c>
      <c r="S1023">
        <v>11.9</v>
      </c>
      <c r="T1023" s="4"/>
    </row>
    <row r="1024" spans="1:20">
      <c r="A1024" t="s">
        <v>9714</v>
      </c>
      <c r="B1024" t="s">
        <v>9715</v>
      </c>
      <c r="C1024" t="s">
        <v>14088</v>
      </c>
      <c r="D1024" t="s">
        <v>14197</v>
      </c>
      <c r="E1024" t="s">
        <v>14205</v>
      </c>
      <c r="F1024" t="s">
        <v>14206</v>
      </c>
      <c r="G1024" t="s">
        <v>14215</v>
      </c>
      <c r="H1024" s="11">
        <v>1190</v>
      </c>
      <c r="I1024" s="1">
        <v>0.48</v>
      </c>
      <c r="J1024" s="1" t="str">
        <f t="shared" si="63"/>
        <v>No</v>
      </c>
      <c r="K1024" s="1" t="str">
        <f t="shared" si="61"/>
        <v>&gt;500</v>
      </c>
      <c r="L1024" s="1" t="str">
        <f t="shared" si="62"/>
        <v>41-50%</v>
      </c>
      <c r="M1024">
        <v>4.0999999999999996</v>
      </c>
      <c r="N1024" s="4">
        <v>37126</v>
      </c>
      <c r="O1024" s="12">
        <f t="shared" si="60"/>
        <v>44179940</v>
      </c>
      <c r="P1024" s="11">
        <v>1764</v>
      </c>
      <c r="Q1024" s="11">
        <v>2338</v>
      </c>
      <c r="R1024" s="1">
        <v>7.72</v>
      </c>
      <c r="S1024">
        <v>11.34</v>
      </c>
      <c r="T1024" s="4"/>
    </row>
    <row r="1025" spans="1:20">
      <c r="A1025" t="s">
        <v>9724</v>
      </c>
      <c r="B1025" t="s">
        <v>9725</v>
      </c>
      <c r="C1025" t="s">
        <v>14088</v>
      </c>
      <c r="D1025" t="s">
        <v>14197</v>
      </c>
      <c r="E1025" t="s">
        <v>14198</v>
      </c>
      <c r="F1025" t="s">
        <v>14214</v>
      </c>
      <c r="H1025" s="11">
        <v>2100</v>
      </c>
      <c r="I1025" s="1">
        <v>0.28999999999999998</v>
      </c>
      <c r="J1025" s="1" t="str">
        <f t="shared" si="63"/>
        <v>No</v>
      </c>
      <c r="K1025" s="1" t="str">
        <f t="shared" si="61"/>
        <v>&gt;500</v>
      </c>
      <c r="L1025" s="1" t="str">
        <f t="shared" si="62"/>
        <v>21-30%</v>
      </c>
      <c r="M1025">
        <v>4.0999999999999996</v>
      </c>
      <c r="N1025" s="4">
        <v>6355</v>
      </c>
      <c r="O1025" s="12">
        <f t="shared" si="60"/>
        <v>13345500</v>
      </c>
      <c r="P1025" s="11">
        <v>2701</v>
      </c>
      <c r="Q1025" s="11">
        <v>3302</v>
      </c>
      <c r="R1025" s="1">
        <v>7.91</v>
      </c>
      <c r="S1025">
        <v>11.72</v>
      </c>
      <c r="T1025" s="4"/>
    </row>
    <row r="1026" spans="1:20">
      <c r="A1026" t="s">
        <v>9734</v>
      </c>
      <c r="B1026" t="s">
        <v>9735</v>
      </c>
      <c r="C1026" t="s">
        <v>14088</v>
      </c>
      <c r="D1026" t="s">
        <v>14197</v>
      </c>
      <c r="E1026" t="s">
        <v>14198</v>
      </c>
      <c r="F1026" t="s">
        <v>14234</v>
      </c>
      <c r="H1026" s="11">
        <v>499</v>
      </c>
      <c r="I1026" s="1">
        <v>0.6</v>
      </c>
      <c r="J1026" s="1" t="str">
        <f t="shared" si="63"/>
        <v>Yes</v>
      </c>
      <c r="K1026" s="1" t="str">
        <f t="shared" si="61"/>
        <v>200-500</v>
      </c>
      <c r="L1026" s="1" t="str">
        <f t="shared" si="62"/>
        <v>51-60%</v>
      </c>
      <c r="M1026">
        <v>3.3</v>
      </c>
      <c r="N1026" s="4">
        <v>12</v>
      </c>
      <c r="O1026" s="12">
        <f t="shared" ref="O1026:O1089" si="64">H1026*N1026</f>
        <v>5988</v>
      </c>
      <c r="P1026" s="11">
        <v>-95.9</v>
      </c>
      <c r="Q1026" s="11">
        <v>-204.45</v>
      </c>
      <c r="R1026" s="1">
        <v>-313</v>
      </c>
      <c r="S1026">
        <v>-421.55</v>
      </c>
      <c r="T1026" s="4"/>
    </row>
    <row r="1027" spans="1:20">
      <c r="A1027" t="s">
        <v>9744</v>
      </c>
      <c r="B1027" t="s">
        <v>9745</v>
      </c>
      <c r="C1027" t="s">
        <v>14088</v>
      </c>
      <c r="D1027" t="s">
        <v>14201</v>
      </c>
      <c r="E1027" t="s">
        <v>14217</v>
      </c>
      <c r="F1027" t="s">
        <v>14221</v>
      </c>
      <c r="H1027" s="11">
        <v>825</v>
      </c>
      <c r="I1027" s="1">
        <v>0.26</v>
      </c>
      <c r="J1027" s="1" t="str">
        <f t="shared" si="63"/>
        <v>No</v>
      </c>
      <c r="K1027" s="1" t="str">
        <f t="shared" ref="K1027:K1090" si="65">IF(P1027&lt;=500,"200-500","&gt;500")</f>
        <v>200-500</v>
      </c>
      <c r="L1027" s="1" t="str">
        <f t="shared" ref="L1027:L1090" si="66">IF(I1027&lt;=10%, "0-10%",IF(I1027&lt;=20%, "11-20%",IF(I1027&lt;=30%, "21-30%",IF(I1027&lt;=40%,"31-40%",IF(I1027&lt;=50%,"41-50%",IF(I1027&lt;=60%,"51-60%",IF(I1027&lt;=70%,"61-70%",IF(I1027&lt;=80%,"71-80%",IF(I1027&lt;=90%,"81-90%",IF(I1027&lt;=100%,"91-100%"))))))))))</f>
        <v>21-30%</v>
      </c>
      <c r="M1027">
        <v>4.0999999999999996</v>
      </c>
      <c r="N1027" s="4">
        <v>13165</v>
      </c>
      <c r="O1027" s="12">
        <f t="shared" si="64"/>
        <v>10861125</v>
      </c>
      <c r="P1027" s="11">
        <v>-300.77</v>
      </c>
      <c r="Q1027" s="11">
        <v>-565.01400000000001</v>
      </c>
      <c r="R1027" s="1">
        <v>-829.25800000000004</v>
      </c>
      <c r="S1027">
        <v>-1093.502</v>
      </c>
      <c r="T1027" s="4"/>
    </row>
    <row r="1028" spans="1:20">
      <c r="A1028" t="s">
        <v>9754</v>
      </c>
      <c r="B1028" t="s">
        <v>9755</v>
      </c>
      <c r="C1028" t="s">
        <v>14088</v>
      </c>
      <c r="D1028" t="s">
        <v>14197</v>
      </c>
      <c r="E1028" t="s">
        <v>14198</v>
      </c>
      <c r="F1028" t="s">
        <v>14232</v>
      </c>
      <c r="H1028" s="11">
        <v>1499</v>
      </c>
      <c r="I1028" s="1">
        <v>0.33</v>
      </c>
      <c r="J1028" s="1" t="str">
        <f t="shared" ref="J1028:J1091" si="67">IF( I1028&gt;50%, "Yes", "No")</f>
        <v>No</v>
      </c>
      <c r="K1028" s="1" t="str">
        <f t="shared" si="65"/>
        <v>&gt;500</v>
      </c>
      <c r="L1028" s="1" t="str">
        <f t="shared" si="66"/>
        <v>31-40%</v>
      </c>
      <c r="M1028">
        <v>4.0999999999999996</v>
      </c>
      <c r="N1028" s="4">
        <v>1646</v>
      </c>
      <c r="O1028" s="12">
        <f t="shared" si="64"/>
        <v>2467354</v>
      </c>
      <c r="P1028" s="11">
        <v>1999</v>
      </c>
      <c r="Q1028" s="11">
        <v>2499</v>
      </c>
      <c r="R1028" s="1">
        <v>7.87</v>
      </c>
      <c r="S1028">
        <v>11.64</v>
      </c>
      <c r="T1028" s="4"/>
    </row>
    <row r="1029" spans="1:20">
      <c r="A1029" t="s">
        <v>9764</v>
      </c>
      <c r="B1029" t="s">
        <v>9765</v>
      </c>
      <c r="C1029" t="s">
        <v>14088</v>
      </c>
      <c r="D1029" t="s">
        <v>14197</v>
      </c>
      <c r="E1029" t="s">
        <v>14205</v>
      </c>
      <c r="F1029" t="s">
        <v>14228</v>
      </c>
      <c r="G1029" t="s">
        <v>14229</v>
      </c>
      <c r="H1029" s="11">
        <v>9995</v>
      </c>
      <c r="I1029" s="1">
        <v>0.1</v>
      </c>
      <c r="J1029" s="1" t="str">
        <f t="shared" si="67"/>
        <v>No</v>
      </c>
      <c r="K1029" s="1" t="str">
        <f t="shared" si="65"/>
        <v>&gt;500</v>
      </c>
      <c r="L1029" s="1" t="str">
        <f t="shared" si="66"/>
        <v>0-10%</v>
      </c>
      <c r="M1029">
        <v>4.4000000000000004</v>
      </c>
      <c r="N1029" s="4">
        <v>17994</v>
      </c>
      <c r="O1029" s="12">
        <f t="shared" si="64"/>
        <v>179850030</v>
      </c>
      <c r="P1029" s="11">
        <v>10991</v>
      </c>
      <c r="Q1029" s="11">
        <v>11987</v>
      </c>
      <c r="R1029" s="1">
        <v>8.6999999999999993</v>
      </c>
      <c r="S1029">
        <v>13</v>
      </c>
      <c r="T1029" s="4"/>
    </row>
    <row r="1030" spans="1:20">
      <c r="A1030" t="s">
        <v>9774</v>
      </c>
      <c r="B1030" t="s">
        <v>9775</v>
      </c>
      <c r="C1030" t="s">
        <v>14088</v>
      </c>
      <c r="D1030" t="s">
        <v>14197</v>
      </c>
      <c r="E1030" t="s">
        <v>14205</v>
      </c>
      <c r="F1030" t="s">
        <v>14206</v>
      </c>
      <c r="G1030" t="s">
        <v>14207</v>
      </c>
      <c r="H1030" s="11">
        <v>999</v>
      </c>
      <c r="I1030" s="1">
        <v>0.55000000000000004</v>
      </c>
      <c r="J1030" s="1" t="str">
        <f t="shared" si="67"/>
        <v>Yes</v>
      </c>
      <c r="K1030" s="1" t="str">
        <f t="shared" si="65"/>
        <v>200-500</v>
      </c>
      <c r="L1030" s="1" t="str">
        <f t="shared" si="66"/>
        <v>51-60%</v>
      </c>
      <c r="M1030">
        <v>4.3</v>
      </c>
      <c r="N1030" s="4">
        <v>610</v>
      </c>
      <c r="O1030" s="12">
        <f t="shared" si="64"/>
        <v>609390</v>
      </c>
      <c r="P1030" s="11">
        <v>-221.92500000000001</v>
      </c>
      <c r="Q1030" s="11">
        <v>-456.38</v>
      </c>
      <c r="R1030" s="1">
        <v>-690.83500000000004</v>
      </c>
      <c r="S1030">
        <v>-925.29</v>
      </c>
      <c r="T1030" s="4"/>
    </row>
    <row r="1031" spans="1:20">
      <c r="A1031" t="s">
        <v>9784</v>
      </c>
      <c r="B1031" t="s">
        <v>9785</v>
      </c>
      <c r="C1031" t="s">
        <v>14088</v>
      </c>
      <c r="D1031" t="s">
        <v>14197</v>
      </c>
      <c r="E1031" t="s">
        <v>14198</v>
      </c>
      <c r="F1031" t="s">
        <v>14216</v>
      </c>
      <c r="H1031" s="11">
        <v>6000</v>
      </c>
      <c r="I1031" s="1">
        <v>0.59</v>
      </c>
      <c r="J1031" s="1" t="str">
        <f t="shared" si="67"/>
        <v>Yes</v>
      </c>
      <c r="K1031" s="1" t="str">
        <f t="shared" si="65"/>
        <v>&gt;500</v>
      </c>
      <c r="L1031" s="1" t="str">
        <f t="shared" si="66"/>
        <v>51-60%</v>
      </c>
      <c r="M1031">
        <v>4.0999999999999996</v>
      </c>
      <c r="N1031" s="4">
        <v>8866</v>
      </c>
      <c r="O1031" s="12">
        <f t="shared" si="64"/>
        <v>53196000</v>
      </c>
      <c r="P1031" s="11">
        <v>9536</v>
      </c>
      <c r="Q1031" s="11">
        <v>13072</v>
      </c>
      <c r="R1031" s="1">
        <v>7.61</v>
      </c>
      <c r="S1031">
        <v>11.12</v>
      </c>
      <c r="T1031" s="4"/>
    </row>
    <row r="1032" spans="1:20">
      <c r="A1032" t="s">
        <v>9794</v>
      </c>
      <c r="B1032" t="s">
        <v>9795</v>
      </c>
      <c r="C1032" t="s">
        <v>14088</v>
      </c>
      <c r="D1032" t="s">
        <v>14197</v>
      </c>
      <c r="E1032" t="s">
        <v>14198</v>
      </c>
      <c r="F1032" t="s">
        <v>14249</v>
      </c>
      <c r="H1032" s="11">
        <v>3945</v>
      </c>
      <c r="I1032" s="1">
        <v>0.31</v>
      </c>
      <c r="J1032" s="1" t="str">
        <f t="shared" si="67"/>
        <v>No</v>
      </c>
      <c r="K1032" s="1" t="str">
        <f t="shared" si="65"/>
        <v>&gt;500</v>
      </c>
      <c r="L1032" s="1" t="str">
        <f t="shared" si="66"/>
        <v>31-40%</v>
      </c>
      <c r="M1032">
        <v>3.7</v>
      </c>
      <c r="N1032" s="4">
        <v>13406</v>
      </c>
      <c r="O1032" s="12">
        <f t="shared" si="64"/>
        <v>52886670</v>
      </c>
      <c r="P1032" s="11">
        <v>5171</v>
      </c>
      <c r="Q1032" s="11">
        <v>6397</v>
      </c>
      <c r="R1032" s="1">
        <v>7.09</v>
      </c>
      <c r="S1032">
        <v>10.48</v>
      </c>
      <c r="T1032" s="4"/>
    </row>
    <row r="1033" spans="1:20">
      <c r="A1033" t="s">
        <v>9804</v>
      </c>
      <c r="B1033" t="s">
        <v>9805</v>
      </c>
      <c r="C1033" t="s">
        <v>14088</v>
      </c>
      <c r="D1033" t="s">
        <v>14201</v>
      </c>
      <c r="E1033" t="s">
        <v>14217</v>
      </c>
      <c r="F1033" t="s">
        <v>14218</v>
      </c>
      <c r="H1033" s="11">
        <v>1999</v>
      </c>
      <c r="I1033" s="1">
        <v>0.28000000000000003</v>
      </c>
      <c r="J1033" s="1" t="str">
        <f t="shared" si="67"/>
        <v>No</v>
      </c>
      <c r="K1033" s="1" t="str">
        <f t="shared" si="65"/>
        <v>&gt;500</v>
      </c>
      <c r="L1033" s="1" t="str">
        <f t="shared" si="66"/>
        <v>21-30%</v>
      </c>
      <c r="M1033">
        <v>4.8</v>
      </c>
      <c r="N1033" s="4">
        <v>53803</v>
      </c>
      <c r="O1033" s="12">
        <f t="shared" si="64"/>
        <v>107552197</v>
      </c>
      <c r="P1033" s="11">
        <v>2559</v>
      </c>
      <c r="Q1033" s="11">
        <v>3119</v>
      </c>
      <c r="R1033" s="1">
        <v>9.32</v>
      </c>
      <c r="S1033">
        <v>13.84</v>
      </c>
      <c r="T1033" s="4"/>
    </row>
    <row r="1034" spans="1:20">
      <c r="A1034" t="s">
        <v>9814</v>
      </c>
      <c r="B1034" t="s">
        <v>9815</v>
      </c>
      <c r="C1034" t="s">
        <v>14088</v>
      </c>
      <c r="D1034" t="s">
        <v>14197</v>
      </c>
      <c r="E1034" t="s">
        <v>14198</v>
      </c>
      <c r="F1034" t="s">
        <v>14214</v>
      </c>
      <c r="H1034" s="11">
        <v>3499</v>
      </c>
      <c r="I1034" s="1">
        <v>0.2</v>
      </c>
      <c r="J1034" s="1" t="str">
        <f t="shared" si="67"/>
        <v>No</v>
      </c>
      <c r="K1034" s="1" t="str">
        <f t="shared" si="65"/>
        <v>&gt;500</v>
      </c>
      <c r="L1034" s="1" t="str">
        <f t="shared" si="66"/>
        <v>11-20%</v>
      </c>
      <c r="M1034">
        <v>4.5</v>
      </c>
      <c r="N1034" s="4">
        <v>546</v>
      </c>
      <c r="O1034" s="12">
        <f t="shared" si="64"/>
        <v>1910454</v>
      </c>
      <c r="P1034" s="11">
        <v>4199</v>
      </c>
      <c r="Q1034" s="11">
        <v>4899</v>
      </c>
      <c r="R1034" s="1">
        <v>8.8000000000000007</v>
      </c>
      <c r="S1034">
        <v>13.1</v>
      </c>
      <c r="T1034" s="4"/>
    </row>
    <row r="1035" spans="1:20">
      <c r="A1035" t="s">
        <v>9824</v>
      </c>
      <c r="B1035" t="s">
        <v>9825</v>
      </c>
      <c r="C1035" t="s">
        <v>14088</v>
      </c>
      <c r="D1035" t="s">
        <v>14201</v>
      </c>
      <c r="E1035" t="s">
        <v>14217</v>
      </c>
      <c r="F1035" t="s">
        <v>14218</v>
      </c>
      <c r="H1035" s="11">
        <v>5550</v>
      </c>
      <c r="I1035" s="1">
        <v>0.62</v>
      </c>
      <c r="J1035" s="1" t="str">
        <f t="shared" si="67"/>
        <v>Yes</v>
      </c>
      <c r="K1035" s="1" t="str">
        <f t="shared" si="65"/>
        <v>&gt;500</v>
      </c>
      <c r="L1035" s="1" t="str">
        <f t="shared" si="66"/>
        <v>61-70%</v>
      </c>
      <c r="M1035">
        <v>4</v>
      </c>
      <c r="N1035" s="4">
        <v>5292</v>
      </c>
      <c r="O1035" s="12">
        <f t="shared" si="64"/>
        <v>29370600</v>
      </c>
      <c r="P1035" s="11">
        <v>9012</v>
      </c>
      <c r="Q1035" s="11">
        <v>12474</v>
      </c>
      <c r="R1035" s="1">
        <v>7.38</v>
      </c>
      <c r="S1035">
        <v>10.76</v>
      </c>
      <c r="T1035" s="4"/>
    </row>
    <row r="1036" spans="1:20">
      <c r="A1036" t="s">
        <v>9833</v>
      </c>
      <c r="B1036" t="s">
        <v>9834</v>
      </c>
      <c r="C1036" t="s">
        <v>14088</v>
      </c>
      <c r="D1036" t="s">
        <v>14201</v>
      </c>
      <c r="E1036" t="s">
        <v>14217</v>
      </c>
      <c r="F1036" t="s">
        <v>14218</v>
      </c>
      <c r="H1036" s="11">
        <v>4590</v>
      </c>
      <c r="I1036" s="1">
        <v>0.48</v>
      </c>
      <c r="J1036" s="1" t="str">
        <f t="shared" si="67"/>
        <v>No</v>
      </c>
      <c r="K1036" s="1" t="str">
        <f t="shared" si="65"/>
        <v>&gt;500</v>
      </c>
      <c r="L1036" s="1" t="str">
        <f t="shared" si="66"/>
        <v>41-50%</v>
      </c>
      <c r="M1036">
        <v>4.0999999999999996</v>
      </c>
      <c r="N1036" s="4">
        <v>444</v>
      </c>
      <c r="O1036" s="12">
        <f t="shared" si="64"/>
        <v>2037960</v>
      </c>
      <c r="P1036" s="11">
        <v>6781</v>
      </c>
      <c r="Q1036" s="11">
        <v>8972</v>
      </c>
      <c r="R1036" s="1">
        <v>7.72</v>
      </c>
      <c r="S1036">
        <v>11.34</v>
      </c>
      <c r="T1036" s="4"/>
    </row>
    <row r="1037" spans="1:20">
      <c r="A1037" t="s">
        <v>9843</v>
      </c>
      <c r="B1037" t="s">
        <v>9844</v>
      </c>
      <c r="C1037" t="s">
        <v>14088</v>
      </c>
      <c r="D1037" t="s">
        <v>14197</v>
      </c>
      <c r="E1037" t="s">
        <v>14198</v>
      </c>
      <c r="F1037" t="s">
        <v>14208</v>
      </c>
      <c r="H1037" s="11">
        <v>499</v>
      </c>
      <c r="I1037" s="1">
        <v>0.38</v>
      </c>
      <c r="J1037" s="1" t="str">
        <f t="shared" si="67"/>
        <v>No</v>
      </c>
      <c r="K1037" s="1" t="str">
        <f t="shared" si="65"/>
        <v>200-500</v>
      </c>
      <c r="L1037" s="1" t="str">
        <f t="shared" si="66"/>
        <v>31-40%</v>
      </c>
      <c r="M1037">
        <v>3.9</v>
      </c>
      <c r="N1037" s="4">
        <v>4584</v>
      </c>
      <c r="O1037" s="12">
        <f t="shared" si="64"/>
        <v>2287416</v>
      </c>
      <c r="P1037" s="11">
        <v>-149.91</v>
      </c>
      <c r="Q1037" s="11">
        <v>-291.00200000000001</v>
      </c>
      <c r="R1037" s="1">
        <v>-432.09399999999999</v>
      </c>
      <c r="S1037">
        <v>-573.18600000000004</v>
      </c>
      <c r="T1037" s="4"/>
    </row>
    <row r="1038" spans="1:20">
      <c r="A1038" t="s">
        <v>9853</v>
      </c>
      <c r="B1038" t="s">
        <v>9854</v>
      </c>
      <c r="C1038" t="s">
        <v>14088</v>
      </c>
      <c r="D1038" t="s">
        <v>14201</v>
      </c>
      <c r="E1038" t="s">
        <v>14217</v>
      </c>
      <c r="F1038" t="s">
        <v>14218</v>
      </c>
      <c r="H1038" s="11">
        <v>4400</v>
      </c>
      <c r="I1038" s="1">
        <v>0.41</v>
      </c>
      <c r="J1038" s="1" t="str">
        <f t="shared" si="67"/>
        <v>No</v>
      </c>
      <c r="K1038" s="1" t="str">
        <f t="shared" si="65"/>
        <v>&gt;500</v>
      </c>
      <c r="L1038" s="1" t="str">
        <f t="shared" si="66"/>
        <v>41-50%</v>
      </c>
      <c r="M1038">
        <v>4.0999999999999996</v>
      </c>
      <c r="N1038" s="4">
        <v>14947</v>
      </c>
      <c r="O1038" s="12">
        <f t="shared" si="64"/>
        <v>65766800</v>
      </c>
      <c r="P1038" s="11">
        <v>6201</v>
      </c>
      <c r="Q1038" s="11">
        <v>8002</v>
      </c>
      <c r="R1038" s="1">
        <v>7.79</v>
      </c>
      <c r="S1038">
        <v>11.48</v>
      </c>
      <c r="T1038" s="4"/>
    </row>
    <row r="1039" spans="1:20">
      <c r="A1039" t="s">
        <v>9863</v>
      </c>
      <c r="B1039" t="s">
        <v>9864</v>
      </c>
      <c r="C1039" t="s">
        <v>14088</v>
      </c>
      <c r="D1039" t="s">
        <v>14197</v>
      </c>
      <c r="E1039" t="s">
        <v>14205</v>
      </c>
      <c r="F1039" t="s">
        <v>14206</v>
      </c>
      <c r="G1039" t="s">
        <v>14215</v>
      </c>
      <c r="H1039" s="11">
        <v>1000</v>
      </c>
      <c r="I1039" s="1">
        <v>0.52</v>
      </c>
      <c r="J1039" s="1" t="str">
        <f t="shared" si="67"/>
        <v>Yes</v>
      </c>
      <c r="K1039" s="1" t="str">
        <f t="shared" si="65"/>
        <v>&gt;500</v>
      </c>
      <c r="L1039" s="1" t="str">
        <f t="shared" si="66"/>
        <v>51-60%</v>
      </c>
      <c r="M1039">
        <v>4.2</v>
      </c>
      <c r="N1039" s="4">
        <v>1559</v>
      </c>
      <c r="O1039" s="12">
        <f t="shared" si="64"/>
        <v>1559000</v>
      </c>
      <c r="P1039" s="11">
        <v>1521</v>
      </c>
      <c r="Q1039" s="11">
        <v>2042</v>
      </c>
      <c r="R1039" s="1">
        <v>7.88</v>
      </c>
      <c r="S1039">
        <v>11.56</v>
      </c>
      <c r="T1039" s="4"/>
    </row>
    <row r="1040" spans="1:20">
      <c r="A1040" t="s">
        <v>9873</v>
      </c>
      <c r="B1040" t="s">
        <v>9874</v>
      </c>
      <c r="C1040" t="s">
        <v>14088</v>
      </c>
      <c r="D1040" t="s">
        <v>14197</v>
      </c>
      <c r="E1040" t="s">
        <v>14205</v>
      </c>
      <c r="F1040" t="s">
        <v>14206</v>
      </c>
      <c r="G1040" t="s">
        <v>14207</v>
      </c>
      <c r="H1040" s="11">
        <v>299</v>
      </c>
      <c r="I1040" s="1">
        <v>0.18</v>
      </c>
      <c r="J1040" s="1" t="str">
        <f t="shared" si="67"/>
        <v>No</v>
      </c>
      <c r="K1040" s="1" t="str">
        <f t="shared" si="65"/>
        <v>200-500</v>
      </c>
      <c r="L1040" s="1" t="str">
        <f t="shared" si="66"/>
        <v>11-20%</v>
      </c>
      <c r="M1040">
        <v>4.0999999999999996</v>
      </c>
      <c r="N1040" s="4">
        <v>1660</v>
      </c>
      <c r="O1040" s="12">
        <f t="shared" si="64"/>
        <v>496340</v>
      </c>
      <c r="P1040" s="11">
        <v>-118.31</v>
      </c>
      <c r="Q1040" s="11">
        <v>-220.46199999999999</v>
      </c>
      <c r="R1040" s="1">
        <v>-322.61399999999998</v>
      </c>
      <c r="S1040">
        <v>-424.76600000000002</v>
      </c>
      <c r="T1040" s="4"/>
    </row>
    <row r="1041" spans="1:20">
      <c r="A1041" t="s">
        <v>9883</v>
      </c>
      <c r="B1041" t="s">
        <v>9884</v>
      </c>
      <c r="C1041" t="s">
        <v>14088</v>
      </c>
      <c r="D1041" t="s">
        <v>14197</v>
      </c>
      <c r="E1041" t="s">
        <v>14205</v>
      </c>
      <c r="F1041" t="s">
        <v>14206</v>
      </c>
      <c r="G1041" t="s">
        <v>14207</v>
      </c>
      <c r="H1041" s="11">
        <v>799</v>
      </c>
      <c r="I1041" s="1">
        <v>0.78</v>
      </c>
      <c r="J1041" s="1" t="str">
        <f t="shared" si="67"/>
        <v>Yes</v>
      </c>
      <c r="K1041" s="1" t="str">
        <f t="shared" si="65"/>
        <v>200-500</v>
      </c>
      <c r="L1041" s="1" t="str">
        <f t="shared" si="66"/>
        <v>71-80%</v>
      </c>
      <c r="M1041">
        <v>3.5</v>
      </c>
      <c r="N1041" s="4">
        <v>132</v>
      </c>
      <c r="O1041" s="12">
        <f t="shared" si="64"/>
        <v>105468</v>
      </c>
      <c r="P1041" s="11">
        <v>-85.61</v>
      </c>
      <c r="Q1041" s="11">
        <v>-218.08199999999999</v>
      </c>
      <c r="R1041" s="1">
        <v>-350.55399999999997</v>
      </c>
      <c r="S1041">
        <v>-483.02600000000001</v>
      </c>
      <c r="T1041" s="4"/>
    </row>
    <row r="1042" spans="1:20">
      <c r="A1042" t="s">
        <v>9893</v>
      </c>
      <c r="B1042" t="s">
        <v>9894</v>
      </c>
      <c r="C1042" t="s">
        <v>14088</v>
      </c>
      <c r="D1042" t="s">
        <v>14201</v>
      </c>
      <c r="E1042" t="s">
        <v>14235</v>
      </c>
      <c r="F1042" t="s">
        <v>14236</v>
      </c>
      <c r="H1042" s="11">
        <v>5190</v>
      </c>
      <c r="I1042" s="1">
        <v>0.31</v>
      </c>
      <c r="J1042" s="1" t="str">
        <f t="shared" si="67"/>
        <v>No</v>
      </c>
      <c r="K1042" s="1" t="str">
        <f t="shared" si="65"/>
        <v>&gt;500</v>
      </c>
      <c r="L1042" s="1" t="str">
        <f t="shared" si="66"/>
        <v>31-40%</v>
      </c>
      <c r="M1042">
        <v>4.3</v>
      </c>
      <c r="N1042" s="4">
        <v>28629</v>
      </c>
      <c r="O1042" s="12">
        <f t="shared" si="64"/>
        <v>148584510</v>
      </c>
      <c r="P1042" s="11">
        <v>6811</v>
      </c>
      <c r="Q1042" s="11">
        <v>8432</v>
      </c>
      <c r="R1042" s="1">
        <v>8.2899999999999991</v>
      </c>
      <c r="S1042">
        <v>12.28</v>
      </c>
      <c r="T1042" s="4"/>
    </row>
    <row r="1043" spans="1:20">
      <c r="A1043" t="s">
        <v>9901</v>
      </c>
      <c r="B1043" t="s">
        <v>9902</v>
      </c>
      <c r="C1043" t="s">
        <v>14088</v>
      </c>
      <c r="D1043" t="s">
        <v>14197</v>
      </c>
      <c r="E1043" t="s">
        <v>14198</v>
      </c>
      <c r="F1043" t="s">
        <v>14199</v>
      </c>
      <c r="G1043" t="s">
        <v>14200</v>
      </c>
      <c r="H1043" s="11">
        <v>1345</v>
      </c>
      <c r="I1043" s="1">
        <v>0.48</v>
      </c>
      <c r="J1043" s="1" t="str">
        <f t="shared" si="67"/>
        <v>No</v>
      </c>
      <c r="K1043" s="1" t="str">
        <f t="shared" si="65"/>
        <v>&gt;500</v>
      </c>
      <c r="L1043" s="1" t="str">
        <f t="shared" si="66"/>
        <v>41-50%</v>
      </c>
      <c r="M1043">
        <v>3.9</v>
      </c>
      <c r="N1043" s="4">
        <v>8446</v>
      </c>
      <c r="O1043" s="12">
        <f t="shared" si="64"/>
        <v>11359870</v>
      </c>
      <c r="P1043" s="11">
        <v>1991</v>
      </c>
      <c r="Q1043" s="11">
        <v>2637</v>
      </c>
      <c r="R1043" s="1">
        <v>7.32</v>
      </c>
      <c r="S1043">
        <v>10.74</v>
      </c>
      <c r="T1043" s="4"/>
    </row>
    <row r="1044" spans="1:20">
      <c r="A1044" t="s">
        <v>9911</v>
      </c>
      <c r="B1044" t="s">
        <v>9912</v>
      </c>
      <c r="C1044" t="s">
        <v>14088</v>
      </c>
      <c r="D1044" t="s">
        <v>14197</v>
      </c>
      <c r="E1044" t="s">
        <v>14198</v>
      </c>
      <c r="F1044" t="s">
        <v>14213</v>
      </c>
      <c r="H1044" s="11">
        <v>4000</v>
      </c>
      <c r="I1044" s="1">
        <v>0.48</v>
      </c>
      <c r="J1044" s="1" t="str">
        <f t="shared" si="67"/>
        <v>No</v>
      </c>
      <c r="K1044" s="1" t="str">
        <f t="shared" si="65"/>
        <v>&gt;500</v>
      </c>
      <c r="L1044" s="1" t="str">
        <f t="shared" si="66"/>
        <v>41-50%</v>
      </c>
      <c r="M1044">
        <v>4.2</v>
      </c>
      <c r="N1044" s="4">
        <v>11199</v>
      </c>
      <c r="O1044" s="12">
        <f t="shared" si="64"/>
        <v>44796000</v>
      </c>
      <c r="P1044" s="11">
        <v>5911</v>
      </c>
      <c r="Q1044" s="11">
        <v>7822</v>
      </c>
      <c r="R1044" s="1">
        <v>7.92</v>
      </c>
      <c r="S1044">
        <v>11.64</v>
      </c>
      <c r="T1044" s="4"/>
    </row>
    <row r="1045" spans="1:20">
      <c r="A1045" t="s">
        <v>9921</v>
      </c>
      <c r="B1045" t="s">
        <v>9922</v>
      </c>
      <c r="C1045" t="s">
        <v>14250</v>
      </c>
      <c r="D1045" t="s">
        <v>14251</v>
      </c>
      <c r="E1045" t="s">
        <v>14252</v>
      </c>
      <c r="F1045" t="s">
        <v>14253</v>
      </c>
      <c r="H1045" s="11">
        <v>4000</v>
      </c>
      <c r="I1045" s="1">
        <v>0.42</v>
      </c>
      <c r="J1045" s="1" t="str">
        <f t="shared" si="67"/>
        <v>No</v>
      </c>
      <c r="K1045" s="1" t="str">
        <f t="shared" si="65"/>
        <v>&gt;500</v>
      </c>
      <c r="L1045" s="1" t="str">
        <f t="shared" si="66"/>
        <v>41-50%</v>
      </c>
      <c r="M1045">
        <v>3.8</v>
      </c>
      <c r="N1045" s="4">
        <v>1118</v>
      </c>
      <c r="O1045" s="12">
        <f t="shared" si="64"/>
        <v>4472000</v>
      </c>
      <c r="P1045" s="11">
        <v>5661</v>
      </c>
      <c r="Q1045" s="11">
        <v>7322</v>
      </c>
      <c r="R1045" s="1">
        <v>7.18</v>
      </c>
      <c r="S1045">
        <v>10.56</v>
      </c>
      <c r="T1045" s="4"/>
    </row>
    <row r="1046" spans="1:20">
      <c r="A1046" t="s">
        <v>9932</v>
      </c>
      <c r="B1046" t="s">
        <v>9933</v>
      </c>
      <c r="C1046" t="s">
        <v>14088</v>
      </c>
      <c r="D1046" t="s">
        <v>14201</v>
      </c>
      <c r="E1046" t="s">
        <v>14202</v>
      </c>
      <c r="F1046" t="s">
        <v>14204</v>
      </c>
      <c r="H1046" s="11">
        <v>1599</v>
      </c>
      <c r="I1046" s="1">
        <v>0.51</v>
      </c>
      <c r="J1046" s="1" t="str">
        <f t="shared" si="67"/>
        <v>Yes</v>
      </c>
      <c r="K1046" s="1" t="str">
        <f t="shared" si="65"/>
        <v>&gt;500</v>
      </c>
      <c r="L1046" s="1" t="str">
        <f t="shared" si="66"/>
        <v>51-60%</v>
      </c>
      <c r="M1046">
        <v>4.5</v>
      </c>
      <c r="N1046" s="4">
        <v>11</v>
      </c>
      <c r="O1046" s="12">
        <f t="shared" si="64"/>
        <v>17589</v>
      </c>
      <c r="P1046" s="11">
        <v>2414</v>
      </c>
      <c r="Q1046" s="11">
        <v>3229</v>
      </c>
      <c r="R1046" s="1">
        <v>8.49</v>
      </c>
      <c r="S1046">
        <v>12.48</v>
      </c>
      <c r="T1046" s="4"/>
    </row>
    <row r="1047" spans="1:20">
      <c r="A1047" t="s">
        <v>9942</v>
      </c>
      <c r="B1047" t="s">
        <v>9943</v>
      </c>
      <c r="C1047" t="s">
        <v>14088</v>
      </c>
      <c r="D1047" t="s">
        <v>14197</v>
      </c>
      <c r="E1047" t="s">
        <v>14205</v>
      </c>
      <c r="F1047" t="s">
        <v>14228</v>
      </c>
      <c r="G1047" t="s">
        <v>14229</v>
      </c>
      <c r="H1047" s="11">
        <v>9999</v>
      </c>
      <c r="I1047" s="1">
        <v>0.45</v>
      </c>
      <c r="J1047" s="1" t="str">
        <f t="shared" si="67"/>
        <v>No</v>
      </c>
      <c r="K1047" s="1" t="str">
        <f t="shared" si="65"/>
        <v>&gt;500</v>
      </c>
      <c r="L1047" s="1" t="str">
        <f t="shared" si="66"/>
        <v>41-50%</v>
      </c>
      <c r="M1047">
        <v>3.8</v>
      </c>
      <c r="N1047" s="4">
        <v>4353</v>
      </c>
      <c r="O1047" s="12">
        <f t="shared" si="64"/>
        <v>43525647</v>
      </c>
      <c r="P1047" s="11">
        <v>14499</v>
      </c>
      <c r="Q1047" s="11">
        <v>18999</v>
      </c>
      <c r="R1047" s="1">
        <v>7.15</v>
      </c>
      <c r="S1047">
        <v>10.5</v>
      </c>
      <c r="T1047" s="4"/>
    </row>
    <row r="1048" spans="1:20">
      <c r="A1048" t="s">
        <v>9953</v>
      </c>
      <c r="B1048" t="s">
        <v>9954</v>
      </c>
      <c r="C1048" t="s">
        <v>14088</v>
      </c>
      <c r="D1048" t="s">
        <v>14201</v>
      </c>
      <c r="E1048" t="s">
        <v>14202</v>
      </c>
      <c r="F1048" t="s">
        <v>14204</v>
      </c>
      <c r="H1048" s="11">
        <v>1990</v>
      </c>
      <c r="I1048" s="1">
        <v>0.55000000000000004</v>
      </c>
      <c r="J1048" s="1" t="str">
        <f t="shared" si="67"/>
        <v>Yes</v>
      </c>
      <c r="K1048" s="1" t="str">
        <f t="shared" si="65"/>
        <v>&gt;500</v>
      </c>
      <c r="L1048" s="1" t="str">
        <f t="shared" si="66"/>
        <v>51-60%</v>
      </c>
      <c r="M1048">
        <v>4.0999999999999996</v>
      </c>
      <c r="N1048" s="4">
        <v>185</v>
      </c>
      <c r="O1048" s="12">
        <f t="shared" si="64"/>
        <v>368150</v>
      </c>
      <c r="P1048" s="11">
        <v>3081</v>
      </c>
      <c r="Q1048" s="11">
        <v>4172</v>
      </c>
      <c r="R1048" s="1">
        <v>7.65</v>
      </c>
      <c r="S1048">
        <v>11.2</v>
      </c>
      <c r="T1048" s="4"/>
    </row>
    <row r="1049" spans="1:20">
      <c r="A1049" t="s">
        <v>9963</v>
      </c>
      <c r="B1049" t="s">
        <v>9964</v>
      </c>
      <c r="C1049" t="s">
        <v>14088</v>
      </c>
      <c r="D1049" t="s">
        <v>14197</v>
      </c>
      <c r="E1049" t="s">
        <v>14198</v>
      </c>
      <c r="F1049" t="s">
        <v>14214</v>
      </c>
      <c r="H1049" s="11">
        <v>1695</v>
      </c>
      <c r="I1049" s="1">
        <v>0</v>
      </c>
      <c r="J1049" s="1" t="str">
        <f t="shared" si="67"/>
        <v>No</v>
      </c>
      <c r="K1049" s="1" t="str">
        <f t="shared" si="65"/>
        <v>&gt;500</v>
      </c>
      <c r="L1049" s="1" t="str">
        <f t="shared" si="66"/>
        <v>0-10%</v>
      </c>
      <c r="M1049">
        <v>4.2</v>
      </c>
      <c r="N1049" s="4">
        <v>14290</v>
      </c>
      <c r="O1049" s="12">
        <f t="shared" si="64"/>
        <v>24221550</v>
      </c>
      <c r="P1049" s="11">
        <v>1695</v>
      </c>
      <c r="Q1049" s="11">
        <v>1695</v>
      </c>
      <c r="R1049" s="1">
        <v>8.4</v>
      </c>
      <c r="S1049">
        <v>12.6</v>
      </c>
      <c r="T1049" s="4"/>
    </row>
    <row r="1050" spans="1:20">
      <c r="A1050" t="s">
        <v>9973</v>
      </c>
      <c r="B1050" t="s">
        <v>9974</v>
      </c>
      <c r="C1050" t="s">
        <v>14088</v>
      </c>
      <c r="D1050" t="s">
        <v>14197</v>
      </c>
      <c r="E1050" t="s">
        <v>14205</v>
      </c>
      <c r="F1050" t="s">
        <v>14206</v>
      </c>
      <c r="G1050" t="s">
        <v>14215</v>
      </c>
      <c r="H1050" s="11">
        <v>940</v>
      </c>
      <c r="I1050" s="1">
        <v>0.47</v>
      </c>
      <c r="J1050" s="1" t="str">
        <f t="shared" si="67"/>
        <v>No</v>
      </c>
      <c r="K1050" s="1" t="str">
        <f t="shared" si="65"/>
        <v>200-500</v>
      </c>
      <c r="L1050" s="1" t="str">
        <f t="shared" si="66"/>
        <v>41-50%</v>
      </c>
      <c r="M1050">
        <v>4.0999999999999996</v>
      </c>
      <c r="N1050" s="4">
        <v>3036</v>
      </c>
      <c r="O1050" s="12">
        <f t="shared" si="64"/>
        <v>2853840</v>
      </c>
      <c r="P1050" s="11">
        <v>-245.16499999999999</v>
      </c>
      <c r="Q1050" s="11">
        <v>-487.58800000000002</v>
      </c>
      <c r="R1050" s="1">
        <v>-730.01099999999997</v>
      </c>
      <c r="S1050">
        <v>-972.43399999999997</v>
      </c>
      <c r="T1050" s="4"/>
    </row>
    <row r="1051" spans="1:20">
      <c r="A1051" t="s">
        <v>9982</v>
      </c>
      <c r="B1051" t="s">
        <v>9983</v>
      </c>
      <c r="C1051" t="s">
        <v>14088</v>
      </c>
      <c r="D1051" t="s">
        <v>14201</v>
      </c>
      <c r="E1051" t="s">
        <v>14217</v>
      </c>
      <c r="F1051" t="s">
        <v>14218</v>
      </c>
      <c r="H1051" s="11">
        <v>4700</v>
      </c>
      <c r="I1051" s="1">
        <v>0.43</v>
      </c>
      <c r="J1051" s="1" t="str">
        <f t="shared" si="67"/>
        <v>No</v>
      </c>
      <c r="K1051" s="1" t="str">
        <f t="shared" si="65"/>
        <v>&gt;500</v>
      </c>
      <c r="L1051" s="1" t="str">
        <f t="shared" si="66"/>
        <v>41-50%</v>
      </c>
      <c r="M1051">
        <v>4.2</v>
      </c>
      <c r="N1051" s="4">
        <v>1296</v>
      </c>
      <c r="O1051" s="12">
        <f t="shared" si="64"/>
        <v>6091200</v>
      </c>
      <c r="P1051" s="11">
        <v>6701</v>
      </c>
      <c r="Q1051" s="11">
        <v>8702</v>
      </c>
      <c r="R1051" s="1">
        <v>7.97</v>
      </c>
      <c r="S1051">
        <v>11.74</v>
      </c>
      <c r="T1051" s="4"/>
    </row>
    <row r="1052" spans="1:20">
      <c r="A1052" t="s">
        <v>9992</v>
      </c>
      <c r="B1052" t="s">
        <v>9993</v>
      </c>
      <c r="C1052" t="s">
        <v>14088</v>
      </c>
      <c r="D1052" t="s">
        <v>14201</v>
      </c>
      <c r="E1052" t="s">
        <v>14217</v>
      </c>
      <c r="F1052" t="s">
        <v>14218</v>
      </c>
      <c r="H1052" s="11">
        <v>2999</v>
      </c>
      <c r="I1052" s="1">
        <v>0.52</v>
      </c>
      <c r="J1052" s="1" t="str">
        <f t="shared" si="67"/>
        <v>Yes</v>
      </c>
      <c r="K1052" s="1" t="str">
        <f t="shared" si="65"/>
        <v>&gt;500</v>
      </c>
      <c r="L1052" s="1" t="str">
        <f t="shared" si="66"/>
        <v>51-60%</v>
      </c>
      <c r="M1052">
        <v>4.5</v>
      </c>
      <c r="N1052" s="4">
        <v>19</v>
      </c>
      <c r="O1052" s="12">
        <f t="shared" si="64"/>
        <v>56981</v>
      </c>
      <c r="P1052" s="11">
        <v>4550</v>
      </c>
      <c r="Q1052" s="11">
        <v>6101</v>
      </c>
      <c r="R1052" s="1">
        <v>8.48</v>
      </c>
      <c r="S1052">
        <v>12.46</v>
      </c>
      <c r="T1052" s="4"/>
    </row>
    <row r="1053" spans="1:20">
      <c r="A1053" t="s">
        <v>10002</v>
      </c>
      <c r="B1053" t="s">
        <v>10003</v>
      </c>
      <c r="C1053" t="s">
        <v>14088</v>
      </c>
      <c r="D1053" t="s">
        <v>14197</v>
      </c>
      <c r="E1053" t="s">
        <v>14198</v>
      </c>
      <c r="F1053" t="s">
        <v>14234</v>
      </c>
      <c r="H1053" s="11">
        <v>79</v>
      </c>
      <c r="I1053" s="1">
        <v>0</v>
      </c>
      <c r="J1053" s="1" t="str">
        <f t="shared" si="67"/>
        <v>No</v>
      </c>
      <c r="K1053" s="1" t="str">
        <f t="shared" si="65"/>
        <v>200-500</v>
      </c>
      <c r="L1053" s="1" t="str">
        <f t="shared" si="66"/>
        <v>0-10%</v>
      </c>
      <c r="M1053">
        <v>4</v>
      </c>
      <c r="N1053" s="4">
        <v>97</v>
      </c>
      <c r="O1053" s="12">
        <f t="shared" si="64"/>
        <v>7663</v>
      </c>
      <c r="P1053" s="11">
        <v>-35.5</v>
      </c>
      <c r="Q1053" s="11">
        <v>-65.900000000000006</v>
      </c>
      <c r="R1053" s="1">
        <v>-96.3</v>
      </c>
      <c r="S1053">
        <v>-126.7</v>
      </c>
      <c r="T1053" s="4"/>
    </row>
    <row r="1054" spans="1:20">
      <c r="A1054" t="s">
        <v>10011</v>
      </c>
      <c r="B1054" t="s">
        <v>10012</v>
      </c>
      <c r="C1054" t="s">
        <v>14088</v>
      </c>
      <c r="D1054" t="s">
        <v>14201</v>
      </c>
      <c r="E1054" t="s">
        <v>14217</v>
      </c>
      <c r="F1054" t="s">
        <v>14220</v>
      </c>
      <c r="H1054" s="11">
        <v>14290</v>
      </c>
      <c r="I1054" s="1">
        <v>0.51</v>
      </c>
      <c r="J1054" s="1" t="str">
        <f t="shared" si="67"/>
        <v>Yes</v>
      </c>
      <c r="K1054" s="1" t="str">
        <f t="shared" si="65"/>
        <v>&gt;500</v>
      </c>
      <c r="L1054" s="1" t="str">
        <f t="shared" si="66"/>
        <v>51-60%</v>
      </c>
      <c r="M1054">
        <v>4.4000000000000004</v>
      </c>
      <c r="N1054" s="4">
        <v>1771</v>
      </c>
      <c r="O1054" s="12">
        <f t="shared" si="64"/>
        <v>25307590</v>
      </c>
      <c r="P1054" s="11">
        <v>21590</v>
      </c>
      <c r="Q1054" s="11">
        <v>28890</v>
      </c>
      <c r="R1054" s="1">
        <v>8.2899999999999991</v>
      </c>
      <c r="S1054">
        <v>12.18</v>
      </c>
      <c r="T1054" s="4"/>
    </row>
    <row r="1055" spans="1:20">
      <c r="A1055" t="s">
        <v>10021</v>
      </c>
      <c r="B1055" t="s">
        <v>10022</v>
      </c>
      <c r="C1055" t="s">
        <v>14088</v>
      </c>
      <c r="D1055" t="s">
        <v>14197</v>
      </c>
      <c r="E1055" t="s">
        <v>14198</v>
      </c>
      <c r="F1055" t="s">
        <v>14213</v>
      </c>
      <c r="H1055" s="11">
        <v>3945</v>
      </c>
      <c r="I1055" s="1">
        <v>0.32</v>
      </c>
      <c r="J1055" s="1" t="str">
        <f t="shared" si="67"/>
        <v>No</v>
      </c>
      <c r="K1055" s="1" t="str">
        <f t="shared" si="65"/>
        <v>&gt;500</v>
      </c>
      <c r="L1055" s="1" t="str">
        <f t="shared" si="66"/>
        <v>31-40%</v>
      </c>
      <c r="M1055">
        <v>4</v>
      </c>
      <c r="N1055" s="4">
        <v>15034</v>
      </c>
      <c r="O1055" s="12">
        <f t="shared" si="64"/>
        <v>59309130</v>
      </c>
      <c r="P1055" s="11">
        <v>5192</v>
      </c>
      <c r="Q1055" s="11">
        <v>6439</v>
      </c>
      <c r="R1055" s="1">
        <v>7.68</v>
      </c>
      <c r="S1055">
        <v>11.36</v>
      </c>
      <c r="T1055" s="4"/>
    </row>
    <row r="1056" spans="1:20">
      <c r="A1056" t="s">
        <v>10031</v>
      </c>
      <c r="B1056" t="s">
        <v>10032</v>
      </c>
      <c r="C1056" t="s">
        <v>14088</v>
      </c>
      <c r="D1056" t="s">
        <v>14197</v>
      </c>
      <c r="E1056" t="s">
        <v>14205</v>
      </c>
      <c r="F1056" t="s">
        <v>14228</v>
      </c>
      <c r="G1056" t="s">
        <v>14229</v>
      </c>
      <c r="H1056" s="11">
        <v>5999</v>
      </c>
      <c r="I1056" s="1">
        <v>0.47</v>
      </c>
      <c r="J1056" s="1" t="str">
        <f t="shared" si="67"/>
        <v>No</v>
      </c>
      <c r="K1056" s="1" t="str">
        <f t="shared" si="65"/>
        <v>&gt;500</v>
      </c>
      <c r="L1056" s="1" t="str">
        <f t="shared" si="66"/>
        <v>41-50%</v>
      </c>
      <c r="M1056">
        <v>4</v>
      </c>
      <c r="N1056" s="4">
        <v>3242</v>
      </c>
      <c r="O1056" s="12">
        <f t="shared" si="64"/>
        <v>19448758</v>
      </c>
      <c r="P1056" s="11">
        <v>8799</v>
      </c>
      <c r="Q1056" s="11">
        <v>11599</v>
      </c>
      <c r="R1056" s="1">
        <v>7.53</v>
      </c>
      <c r="S1056">
        <v>11.06</v>
      </c>
      <c r="T1056" s="4"/>
    </row>
    <row r="1057" spans="1:20">
      <c r="A1057" t="s">
        <v>10041</v>
      </c>
      <c r="B1057" t="s">
        <v>10042</v>
      </c>
      <c r="C1057" t="s">
        <v>14088</v>
      </c>
      <c r="D1057" t="s">
        <v>14197</v>
      </c>
      <c r="E1057" t="s">
        <v>14198</v>
      </c>
      <c r="F1057" t="s">
        <v>14199</v>
      </c>
      <c r="G1057" t="s">
        <v>14219</v>
      </c>
      <c r="H1057" s="11">
        <v>1950</v>
      </c>
      <c r="I1057" s="1">
        <v>0.39</v>
      </c>
      <c r="J1057" s="1" t="str">
        <f t="shared" si="67"/>
        <v>No</v>
      </c>
      <c r="K1057" s="1" t="str">
        <f t="shared" si="65"/>
        <v>&gt;500</v>
      </c>
      <c r="L1057" s="1" t="str">
        <f t="shared" si="66"/>
        <v>31-40%</v>
      </c>
      <c r="M1057">
        <v>3.9</v>
      </c>
      <c r="N1057" s="4">
        <v>2832</v>
      </c>
      <c r="O1057" s="12">
        <f t="shared" si="64"/>
        <v>5522400</v>
      </c>
      <c r="P1057" s="11">
        <v>2701</v>
      </c>
      <c r="Q1057" s="11">
        <v>3452</v>
      </c>
      <c r="R1057" s="1">
        <v>7.41</v>
      </c>
      <c r="S1057">
        <v>10.92</v>
      </c>
      <c r="T1057" s="4"/>
    </row>
    <row r="1058" spans="1:20">
      <c r="A1058" t="s">
        <v>10051</v>
      </c>
      <c r="B1058" t="s">
        <v>10052</v>
      </c>
      <c r="C1058" t="s">
        <v>14088</v>
      </c>
      <c r="D1058" t="s">
        <v>14197</v>
      </c>
      <c r="E1058" t="s">
        <v>14198</v>
      </c>
      <c r="F1058" t="s">
        <v>14232</v>
      </c>
      <c r="H1058" s="11">
        <v>2799</v>
      </c>
      <c r="I1058" s="1">
        <v>0.49</v>
      </c>
      <c r="J1058" s="1" t="str">
        <f t="shared" si="67"/>
        <v>No</v>
      </c>
      <c r="K1058" s="1" t="str">
        <f t="shared" si="65"/>
        <v>&gt;500</v>
      </c>
      <c r="L1058" s="1" t="str">
        <f t="shared" si="66"/>
        <v>41-50%</v>
      </c>
      <c r="M1058">
        <v>4</v>
      </c>
      <c r="N1058" s="4">
        <v>1498</v>
      </c>
      <c r="O1058" s="12">
        <f t="shared" si="64"/>
        <v>4192902</v>
      </c>
      <c r="P1058" s="11">
        <v>4184</v>
      </c>
      <c r="Q1058" s="11">
        <v>5569</v>
      </c>
      <c r="R1058" s="1">
        <v>7.51</v>
      </c>
      <c r="S1058">
        <v>11.02</v>
      </c>
      <c r="T1058" s="4"/>
    </row>
    <row r="1059" spans="1:20">
      <c r="A1059" t="s">
        <v>10061</v>
      </c>
      <c r="B1059" t="s">
        <v>10062</v>
      </c>
      <c r="C1059" t="s">
        <v>14088</v>
      </c>
      <c r="D1059" t="s">
        <v>14197</v>
      </c>
      <c r="E1059" t="s">
        <v>14198</v>
      </c>
      <c r="F1059" t="s">
        <v>14199</v>
      </c>
      <c r="G1059" t="s">
        <v>14200</v>
      </c>
      <c r="H1059" s="11">
        <v>1950</v>
      </c>
      <c r="I1059" s="1">
        <v>0.49</v>
      </c>
      <c r="J1059" s="1" t="str">
        <f t="shared" si="67"/>
        <v>No</v>
      </c>
      <c r="K1059" s="1" t="str">
        <f t="shared" si="65"/>
        <v>&gt;500</v>
      </c>
      <c r="L1059" s="1" t="str">
        <f t="shared" si="66"/>
        <v>41-50%</v>
      </c>
      <c r="M1059">
        <v>3.8</v>
      </c>
      <c r="N1059" s="4">
        <v>305</v>
      </c>
      <c r="O1059" s="12">
        <f t="shared" si="64"/>
        <v>594750</v>
      </c>
      <c r="P1059" s="11">
        <v>2901</v>
      </c>
      <c r="Q1059" s="11">
        <v>3852</v>
      </c>
      <c r="R1059" s="1">
        <v>7.11</v>
      </c>
      <c r="S1059">
        <v>10.42</v>
      </c>
      <c r="T1059" s="4"/>
    </row>
    <row r="1060" spans="1:20">
      <c r="A1060" t="s">
        <v>10071</v>
      </c>
      <c r="B1060" t="s">
        <v>10072</v>
      </c>
      <c r="C1060" t="s">
        <v>14088</v>
      </c>
      <c r="D1060" t="s">
        <v>14197</v>
      </c>
      <c r="E1060" t="s">
        <v>14205</v>
      </c>
      <c r="F1060" t="s">
        <v>14228</v>
      </c>
      <c r="G1060" t="s">
        <v>14229</v>
      </c>
      <c r="H1060" s="11">
        <v>9999</v>
      </c>
      <c r="I1060" s="1">
        <v>0.4</v>
      </c>
      <c r="J1060" s="1" t="str">
        <f t="shared" si="67"/>
        <v>No</v>
      </c>
      <c r="K1060" s="1" t="str">
        <f t="shared" si="65"/>
        <v>&gt;500</v>
      </c>
      <c r="L1060" s="1" t="str">
        <f t="shared" si="66"/>
        <v>31-40%</v>
      </c>
      <c r="M1060">
        <v>4.2</v>
      </c>
      <c r="N1060" s="4">
        <v>1191</v>
      </c>
      <c r="O1060" s="12">
        <f t="shared" si="64"/>
        <v>11908809</v>
      </c>
      <c r="P1060" s="11">
        <v>13999</v>
      </c>
      <c r="Q1060" s="11">
        <v>17999</v>
      </c>
      <c r="R1060" s="1">
        <v>8</v>
      </c>
      <c r="S1060">
        <v>11.8</v>
      </c>
      <c r="T1060" s="4"/>
    </row>
    <row r="1061" spans="1:20">
      <c r="A1061" t="s">
        <v>10081</v>
      </c>
      <c r="B1061" t="s">
        <v>10082</v>
      </c>
      <c r="C1061" t="s">
        <v>14088</v>
      </c>
      <c r="D1061" t="s">
        <v>14201</v>
      </c>
      <c r="E1061" t="s">
        <v>14254</v>
      </c>
      <c r="F1061" t="s">
        <v>14255</v>
      </c>
      <c r="H1061" s="11">
        <v>12999</v>
      </c>
      <c r="I1061" s="1">
        <v>0.23</v>
      </c>
      <c r="J1061" s="1" t="str">
        <f t="shared" si="67"/>
        <v>No</v>
      </c>
      <c r="K1061" s="1" t="str">
        <f t="shared" si="65"/>
        <v>&gt;500</v>
      </c>
      <c r="L1061" s="1" t="str">
        <f t="shared" si="66"/>
        <v>21-30%</v>
      </c>
      <c r="M1061">
        <v>4.3</v>
      </c>
      <c r="N1061" s="4">
        <v>4049</v>
      </c>
      <c r="O1061" s="12">
        <f t="shared" si="64"/>
        <v>52632951</v>
      </c>
      <c r="P1061" s="11">
        <v>16028</v>
      </c>
      <c r="Q1061" s="11">
        <v>19057</v>
      </c>
      <c r="R1061" s="1">
        <v>8.3699999999999992</v>
      </c>
      <c r="S1061">
        <v>12.44</v>
      </c>
      <c r="T1061" s="4"/>
    </row>
    <row r="1062" spans="1:20">
      <c r="A1062" t="s">
        <v>10092</v>
      </c>
      <c r="B1062" t="s">
        <v>10093</v>
      </c>
      <c r="C1062" t="s">
        <v>14088</v>
      </c>
      <c r="D1062" t="s">
        <v>14197</v>
      </c>
      <c r="E1062" t="s">
        <v>14246</v>
      </c>
      <c r="F1062" t="s">
        <v>14256</v>
      </c>
      <c r="H1062" s="11">
        <v>699</v>
      </c>
      <c r="I1062" s="1">
        <v>0</v>
      </c>
      <c r="J1062" s="1" t="str">
        <f t="shared" si="67"/>
        <v>No</v>
      </c>
      <c r="K1062" s="1" t="str">
        <f t="shared" si="65"/>
        <v>200-500</v>
      </c>
      <c r="L1062" s="1" t="str">
        <f t="shared" si="66"/>
        <v>0-10%</v>
      </c>
      <c r="M1062">
        <v>4.2</v>
      </c>
      <c r="N1062" s="4">
        <v>3160</v>
      </c>
      <c r="O1062" s="12">
        <f t="shared" si="64"/>
        <v>2208840</v>
      </c>
      <c r="P1062" s="11">
        <v>-344.8</v>
      </c>
      <c r="Q1062" s="11">
        <v>-622.84</v>
      </c>
      <c r="R1062" s="1">
        <v>-900.88</v>
      </c>
      <c r="S1062">
        <v>-1178.92</v>
      </c>
      <c r="T1062" s="4"/>
    </row>
    <row r="1063" spans="1:20">
      <c r="A1063" t="s">
        <v>10103</v>
      </c>
      <c r="B1063" t="s">
        <v>10104</v>
      </c>
      <c r="C1063" t="s">
        <v>14088</v>
      </c>
      <c r="D1063" t="s">
        <v>14201</v>
      </c>
      <c r="E1063" t="s">
        <v>14235</v>
      </c>
      <c r="F1063" t="s">
        <v>14236</v>
      </c>
      <c r="H1063" s="11">
        <v>3190</v>
      </c>
      <c r="I1063" s="1">
        <v>0.31</v>
      </c>
      <c r="J1063" s="1" t="str">
        <f t="shared" si="67"/>
        <v>No</v>
      </c>
      <c r="K1063" s="1" t="str">
        <f t="shared" si="65"/>
        <v>&gt;500</v>
      </c>
      <c r="L1063" s="1" t="str">
        <f t="shared" si="66"/>
        <v>31-40%</v>
      </c>
      <c r="M1063">
        <v>4.3</v>
      </c>
      <c r="N1063" s="4">
        <v>9650</v>
      </c>
      <c r="O1063" s="12">
        <f t="shared" si="64"/>
        <v>30783500</v>
      </c>
      <c r="P1063" s="11">
        <v>4181</v>
      </c>
      <c r="Q1063" s="11">
        <v>5172</v>
      </c>
      <c r="R1063" s="1">
        <v>8.2899999999999991</v>
      </c>
      <c r="S1063">
        <v>12.28</v>
      </c>
      <c r="T1063" s="4"/>
    </row>
    <row r="1064" spans="1:20">
      <c r="A1064" t="s">
        <v>10113</v>
      </c>
      <c r="B1064" t="s">
        <v>10114</v>
      </c>
      <c r="C1064" t="s">
        <v>14088</v>
      </c>
      <c r="D1064" t="s">
        <v>14224</v>
      </c>
      <c r="E1064" t="s">
        <v>14225</v>
      </c>
      <c r="F1064" t="s">
        <v>14257</v>
      </c>
      <c r="H1064" s="11">
        <v>799</v>
      </c>
      <c r="I1064" s="1">
        <v>0.6</v>
      </c>
      <c r="J1064" s="1" t="str">
        <f t="shared" si="67"/>
        <v>Yes</v>
      </c>
      <c r="K1064" s="1" t="str">
        <f t="shared" si="65"/>
        <v>200-500</v>
      </c>
      <c r="L1064" s="1" t="str">
        <f t="shared" si="66"/>
        <v>51-60%</v>
      </c>
      <c r="M1064">
        <v>4.2</v>
      </c>
      <c r="N1064" s="4">
        <v>3846</v>
      </c>
      <c r="O1064" s="12">
        <f t="shared" si="64"/>
        <v>3072954</v>
      </c>
      <c r="P1064" s="11">
        <v>-155.5</v>
      </c>
      <c r="Q1064" s="11">
        <v>-330.08</v>
      </c>
      <c r="R1064" s="1">
        <v>-504.66</v>
      </c>
      <c r="S1064">
        <v>-679.24</v>
      </c>
      <c r="T1064" s="4"/>
    </row>
    <row r="1065" spans="1:20">
      <c r="A1065" t="s">
        <v>10124</v>
      </c>
      <c r="B1065" t="s">
        <v>10125</v>
      </c>
      <c r="C1065" t="s">
        <v>14088</v>
      </c>
      <c r="D1065" t="s">
        <v>14197</v>
      </c>
      <c r="E1065" t="s">
        <v>14205</v>
      </c>
      <c r="F1065" t="s">
        <v>14206</v>
      </c>
      <c r="G1065" t="s">
        <v>14207</v>
      </c>
      <c r="H1065" s="11">
        <v>499</v>
      </c>
      <c r="I1065" s="1">
        <v>0.4</v>
      </c>
      <c r="J1065" s="1" t="str">
        <f t="shared" si="67"/>
        <v>No</v>
      </c>
      <c r="K1065" s="1" t="str">
        <f t="shared" si="65"/>
        <v>200-500</v>
      </c>
      <c r="L1065" s="1" t="str">
        <f t="shared" si="66"/>
        <v>31-40%</v>
      </c>
      <c r="M1065">
        <v>4.4000000000000004</v>
      </c>
      <c r="N1065" s="4">
        <v>290</v>
      </c>
      <c r="O1065" s="12">
        <f t="shared" si="64"/>
        <v>144710</v>
      </c>
      <c r="P1065" s="11">
        <v>-144.4</v>
      </c>
      <c r="Q1065" s="11">
        <v>-282.33999999999997</v>
      </c>
      <c r="R1065" s="1">
        <v>-420.28</v>
      </c>
      <c r="S1065">
        <v>-558.22</v>
      </c>
      <c r="T1065" s="4"/>
    </row>
    <row r="1066" spans="1:20">
      <c r="A1066" t="s">
        <v>10134</v>
      </c>
      <c r="B1066" t="s">
        <v>10135</v>
      </c>
      <c r="C1066" t="s">
        <v>14088</v>
      </c>
      <c r="D1066" t="s">
        <v>14197</v>
      </c>
      <c r="E1066" t="s">
        <v>14198</v>
      </c>
      <c r="F1066" t="s">
        <v>14227</v>
      </c>
      <c r="H1066" s="11">
        <v>1499</v>
      </c>
      <c r="I1066" s="1">
        <v>0.2</v>
      </c>
      <c r="J1066" s="1" t="str">
        <f t="shared" si="67"/>
        <v>No</v>
      </c>
      <c r="K1066" s="1" t="str">
        <f t="shared" si="65"/>
        <v>&gt;500</v>
      </c>
      <c r="L1066" s="1" t="str">
        <f t="shared" si="66"/>
        <v>11-20%</v>
      </c>
      <c r="M1066">
        <v>3.8</v>
      </c>
      <c r="N1066" s="4">
        <v>2206</v>
      </c>
      <c r="O1066" s="12">
        <f t="shared" si="64"/>
        <v>3306794</v>
      </c>
      <c r="P1066" s="11">
        <v>1799</v>
      </c>
      <c r="Q1066" s="11">
        <v>2099</v>
      </c>
      <c r="R1066" s="1">
        <v>7.4</v>
      </c>
      <c r="S1066">
        <v>11</v>
      </c>
      <c r="T1066" s="4"/>
    </row>
    <row r="1067" spans="1:20">
      <c r="A1067" t="s">
        <v>10144</v>
      </c>
      <c r="B1067" t="s">
        <v>10145</v>
      </c>
      <c r="C1067" t="s">
        <v>14088</v>
      </c>
      <c r="D1067" t="s">
        <v>14201</v>
      </c>
      <c r="E1067" t="s">
        <v>14235</v>
      </c>
      <c r="F1067" t="s">
        <v>14236</v>
      </c>
      <c r="H1067" s="11">
        <v>2660</v>
      </c>
      <c r="I1067" s="1">
        <v>0.47</v>
      </c>
      <c r="J1067" s="1" t="str">
        <f t="shared" si="67"/>
        <v>No</v>
      </c>
      <c r="K1067" s="1" t="str">
        <f t="shared" si="65"/>
        <v>&gt;500</v>
      </c>
      <c r="L1067" s="1" t="str">
        <f t="shared" si="66"/>
        <v>41-50%</v>
      </c>
      <c r="M1067">
        <v>4.0999999999999996</v>
      </c>
      <c r="N1067" s="4">
        <v>9349</v>
      </c>
      <c r="O1067" s="12">
        <f t="shared" si="64"/>
        <v>24868340</v>
      </c>
      <c r="P1067" s="11">
        <v>3921</v>
      </c>
      <c r="Q1067" s="11">
        <v>5182</v>
      </c>
      <c r="R1067" s="1">
        <v>7.73</v>
      </c>
      <c r="S1067">
        <v>11.36</v>
      </c>
      <c r="T1067" s="4"/>
    </row>
    <row r="1068" spans="1:20">
      <c r="A1068" t="s">
        <v>10154</v>
      </c>
      <c r="B1068" t="s">
        <v>10155</v>
      </c>
      <c r="C1068" t="s">
        <v>14088</v>
      </c>
      <c r="D1068" t="s">
        <v>14197</v>
      </c>
      <c r="E1068" t="s">
        <v>14198</v>
      </c>
      <c r="F1068" t="s">
        <v>14208</v>
      </c>
      <c r="H1068" s="11">
        <v>2799</v>
      </c>
      <c r="I1068" s="1">
        <v>0.79</v>
      </c>
      <c r="J1068" s="1" t="str">
        <f t="shared" si="67"/>
        <v>Yes</v>
      </c>
      <c r="K1068" s="1" t="str">
        <f t="shared" si="65"/>
        <v>&gt;500</v>
      </c>
      <c r="L1068" s="1" t="str">
        <f t="shared" si="66"/>
        <v>71-80%</v>
      </c>
      <c r="M1068">
        <v>3.9</v>
      </c>
      <c r="N1068" s="4">
        <v>578</v>
      </c>
      <c r="O1068" s="12">
        <f t="shared" si="64"/>
        <v>1617822</v>
      </c>
      <c r="P1068" s="11">
        <v>4999</v>
      </c>
      <c r="Q1068" s="11">
        <v>7199</v>
      </c>
      <c r="R1068" s="1">
        <v>7.01</v>
      </c>
      <c r="S1068">
        <v>10.119999999999999</v>
      </c>
      <c r="T1068" s="4"/>
    </row>
    <row r="1069" spans="1:20">
      <c r="A1069" t="s">
        <v>10164</v>
      </c>
      <c r="B1069" t="s">
        <v>10165</v>
      </c>
      <c r="C1069" t="s">
        <v>14088</v>
      </c>
      <c r="D1069" t="s">
        <v>14197</v>
      </c>
      <c r="E1069" t="s">
        <v>14198</v>
      </c>
      <c r="F1069" t="s">
        <v>14239</v>
      </c>
      <c r="H1069" s="11">
        <v>1499</v>
      </c>
      <c r="I1069" s="1">
        <v>0</v>
      </c>
      <c r="J1069" s="1" t="str">
        <f t="shared" si="67"/>
        <v>No</v>
      </c>
      <c r="K1069" s="1" t="str">
        <f t="shared" si="65"/>
        <v>&gt;500</v>
      </c>
      <c r="L1069" s="1" t="str">
        <f t="shared" si="66"/>
        <v>0-10%</v>
      </c>
      <c r="M1069">
        <v>4.3</v>
      </c>
      <c r="N1069" s="4">
        <v>9331</v>
      </c>
      <c r="O1069" s="12">
        <f t="shared" si="64"/>
        <v>13987169</v>
      </c>
      <c r="P1069" s="11">
        <v>1499</v>
      </c>
      <c r="Q1069" s="11">
        <v>1499</v>
      </c>
      <c r="R1069" s="1">
        <v>8.6</v>
      </c>
      <c r="S1069">
        <v>12.9</v>
      </c>
      <c r="T1069" s="4"/>
    </row>
    <row r="1070" spans="1:20">
      <c r="A1070" t="s">
        <v>10174</v>
      </c>
      <c r="B1070" t="s">
        <v>10175</v>
      </c>
      <c r="C1070" t="s">
        <v>14088</v>
      </c>
      <c r="D1070" t="s">
        <v>14201</v>
      </c>
      <c r="E1070" t="s">
        <v>14254</v>
      </c>
      <c r="F1070" t="s">
        <v>14255</v>
      </c>
      <c r="H1070" s="11">
        <v>59900</v>
      </c>
      <c r="I1070" s="1">
        <v>0.76</v>
      </c>
      <c r="J1070" s="1" t="str">
        <f t="shared" si="67"/>
        <v>Yes</v>
      </c>
      <c r="K1070" s="1" t="str">
        <f t="shared" si="65"/>
        <v>&gt;500</v>
      </c>
      <c r="L1070" s="1" t="str">
        <f t="shared" si="66"/>
        <v>71-80%</v>
      </c>
      <c r="M1070">
        <v>4.4000000000000004</v>
      </c>
      <c r="N1070" s="4">
        <v>3837</v>
      </c>
      <c r="O1070" s="12">
        <f t="shared" si="64"/>
        <v>229836300</v>
      </c>
      <c r="P1070" s="11">
        <v>105400</v>
      </c>
      <c r="Q1070" s="11">
        <v>150900</v>
      </c>
      <c r="R1070" s="1">
        <v>8.0399999999999991</v>
      </c>
      <c r="S1070">
        <v>11.68</v>
      </c>
      <c r="T1070" s="4"/>
    </row>
    <row r="1071" spans="1:20">
      <c r="A1071" t="s">
        <v>10184</v>
      </c>
      <c r="B1071" t="s">
        <v>10185</v>
      </c>
      <c r="C1071" t="s">
        <v>14088</v>
      </c>
      <c r="D1071" t="s">
        <v>14197</v>
      </c>
      <c r="E1071" t="s">
        <v>14246</v>
      </c>
      <c r="F1071" t="s">
        <v>14256</v>
      </c>
      <c r="H1071" s="11">
        <v>1900</v>
      </c>
      <c r="I1071" s="1">
        <v>0.11</v>
      </c>
      <c r="J1071" s="1" t="str">
        <f t="shared" si="67"/>
        <v>No</v>
      </c>
      <c r="K1071" s="1" t="str">
        <f t="shared" si="65"/>
        <v>&gt;500</v>
      </c>
      <c r="L1071" s="1" t="str">
        <f t="shared" si="66"/>
        <v>11-20%</v>
      </c>
      <c r="M1071">
        <v>3.6</v>
      </c>
      <c r="N1071" s="4">
        <v>11456</v>
      </c>
      <c r="O1071" s="12">
        <f t="shared" si="64"/>
        <v>21766400</v>
      </c>
      <c r="P1071" s="11">
        <v>2101</v>
      </c>
      <c r="Q1071" s="11">
        <v>2302</v>
      </c>
      <c r="R1071" s="1">
        <v>7.09</v>
      </c>
      <c r="S1071">
        <v>10.58</v>
      </c>
      <c r="T1071" s="4"/>
    </row>
    <row r="1072" spans="1:20">
      <c r="A1072" t="s">
        <v>10194</v>
      </c>
      <c r="B1072" t="s">
        <v>10195</v>
      </c>
      <c r="C1072" t="s">
        <v>14088</v>
      </c>
      <c r="D1072" t="s">
        <v>14201</v>
      </c>
      <c r="E1072" t="s">
        <v>14202</v>
      </c>
      <c r="F1072" t="s">
        <v>14203</v>
      </c>
      <c r="H1072" s="11">
        <v>999</v>
      </c>
      <c r="I1072" s="1">
        <v>0.35</v>
      </c>
      <c r="J1072" s="1" t="str">
        <f t="shared" si="67"/>
        <v>No</v>
      </c>
      <c r="K1072" s="1" t="str">
        <f t="shared" si="65"/>
        <v>200-500</v>
      </c>
      <c r="L1072" s="1" t="str">
        <f t="shared" si="66"/>
        <v>31-40%</v>
      </c>
      <c r="M1072">
        <v>3.8</v>
      </c>
      <c r="N1072" s="4">
        <v>49</v>
      </c>
      <c r="O1072" s="12">
        <f t="shared" si="64"/>
        <v>48951</v>
      </c>
      <c r="P1072" s="11">
        <v>-320.52499999999998</v>
      </c>
      <c r="Q1072" s="11">
        <v>-613.95000000000005</v>
      </c>
      <c r="R1072" s="1">
        <v>-907.375</v>
      </c>
      <c r="S1072">
        <v>-1200.8</v>
      </c>
      <c r="T1072" s="4"/>
    </row>
    <row r="1073" spans="1:20">
      <c r="A1073" t="s">
        <v>10204</v>
      </c>
      <c r="B1073" t="s">
        <v>10205</v>
      </c>
      <c r="C1073" t="s">
        <v>14088</v>
      </c>
      <c r="D1073" t="s">
        <v>14197</v>
      </c>
      <c r="E1073" t="s">
        <v>14198</v>
      </c>
      <c r="F1073" t="s">
        <v>14216</v>
      </c>
      <c r="H1073" s="11">
        <v>6375</v>
      </c>
      <c r="I1073" s="1">
        <v>0.49</v>
      </c>
      <c r="J1073" s="1" t="str">
        <f t="shared" si="67"/>
        <v>No</v>
      </c>
      <c r="K1073" s="1" t="str">
        <f t="shared" si="65"/>
        <v>&gt;500</v>
      </c>
      <c r="L1073" s="1" t="str">
        <f t="shared" si="66"/>
        <v>41-50%</v>
      </c>
      <c r="M1073">
        <v>4</v>
      </c>
      <c r="N1073" s="4">
        <v>4978</v>
      </c>
      <c r="O1073" s="12">
        <f t="shared" si="64"/>
        <v>31734750</v>
      </c>
      <c r="P1073" s="11">
        <v>9501</v>
      </c>
      <c r="Q1073" s="11">
        <v>12627</v>
      </c>
      <c r="R1073" s="1">
        <v>7.51</v>
      </c>
      <c r="S1073">
        <v>11.02</v>
      </c>
      <c r="T1073" s="4"/>
    </row>
    <row r="1074" spans="1:20">
      <c r="A1074" t="s">
        <v>10214</v>
      </c>
      <c r="B1074" t="s">
        <v>10215</v>
      </c>
      <c r="C1074" t="s">
        <v>14088</v>
      </c>
      <c r="D1074" t="s">
        <v>14224</v>
      </c>
      <c r="E1074" t="s">
        <v>14225</v>
      </c>
      <c r="F1074" t="s">
        <v>14226</v>
      </c>
      <c r="H1074" s="11">
        <v>499</v>
      </c>
      <c r="I1074" s="1">
        <v>0.6</v>
      </c>
      <c r="J1074" s="1" t="str">
        <f t="shared" si="67"/>
        <v>Yes</v>
      </c>
      <c r="K1074" s="1" t="str">
        <f t="shared" si="65"/>
        <v>200-500</v>
      </c>
      <c r="L1074" s="1" t="str">
        <f t="shared" si="66"/>
        <v>51-60%</v>
      </c>
      <c r="M1074">
        <v>4.0999999999999996</v>
      </c>
      <c r="N1074" s="4">
        <v>1996</v>
      </c>
      <c r="O1074" s="12">
        <f t="shared" si="64"/>
        <v>996004</v>
      </c>
      <c r="P1074" s="11">
        <v>-95.1</v>
      </c>
      <c r="Q1074" s="11">
        <v>-203.41</v>
      </c>
      <c r="R1074" s="1">
        <v>-311.72000000000003</v>
      </c>
      <c r="S1074">
        <v>-420.03</v>
      </c>
      <c r="T1074" s="4"/>
    </row>
    <row r="1075" spans="1:20">
      <c r="A1075" t="s">
        <v>10224</v>
      </c>
      <c r="B1075" t="s">
        <v>10225</v>
      </c>
      <c r="C1075" t="s">
        <v>14088</v>
      </c>
      <c r="D1075" t="s">
        <v>14197</v>
      </c>
      <c r="E1075" t="s">
        <v>14198</v>
      </c>
      <c r="F1075" t="s">
        <v>14230</v>
      </c>
      <c r="H1075" s="11">
        <v>1899</v>
      </c>
      <c r="I1075" s="1">
        <v>0.42</v>
      </c>
      <c r="J1075" s="1" t="str">
        <f t="shared" si="67"/>
        <v>No</v>
      </c>
      <c r="K1075" s="1" t="str">
        <f t="shared" si="65"/>
        <v>&gt;500</v>
      </c>
      <c r="L1075" s="1" t="str">
        <f t="shared" si="66"/>
        <v>41-50%</v>
      </c>
      <c r="M1075">
        <v>4.3</v>
      </c>
      <c r="N1075" s="4">
        <v>1811</v>
      </c>
      <c r="O1075" s="12">
        <f t="shared" si="64"/>
        <v>3439089</v>
      </c>
      <c r="P1075" s="11">
        <v>2699</v>
      </c>
      <c r="Q1075" s="11">
        <v>3499</v>
      </c>
      <c r="R1075" s="1">
        <v>8.18</v>
      </c>
      <c r="S1075">
        <v>12.06</v>
      </c>
      <c r="T1075" s="4"/>
    </row>
    <row r="1076" spans="1:20">
      <c r="A1076" t="s">
        <v>10234</v>
      </c>
      <c r="B1076" t="s">
        <v>10235</v>
      </c>
      <c r="C1076" t="s">
        <v>14088</v>
      </c>
      <c r="D1076" t="s">
        <v>14197</v>
      </c>
      <c r="E1076" t="s">
        <v>14198</v>
      </c>
      <c r="F1076" t="s">
        <v>14199</v>
      </c>
      <c r="G1076" t="s">
        <v>14200</v>
      </c>
      <c r="H1076" s="11">
        <v>1490</v>
      </c>
      <c r="I1076" s="1">
        <v>0.55000000000000004</v>
      </c>
      <c r="J1076" s="1" t="str">
        <f t="shared" si="67"/>
        <v>Yes</v>
      </c>
      <c r="K1076" s="1" t="str">
        <f t="shared" si="65"/>
        <v>&gt;500</v>
      </c>
      <c r="L1076" s="1" t="str">
        <f t="shared" si="66"/>
        <v>51-60%</v>
      </c>
      <c r="M1076">
        <v>4</v>
      </c>
      <c r="N1076" s="4">
        <v>2198</v>
      </c>
      <c r="O1076" s="12">
        <f t="shared" si="64"/>
        <v>3275020</v>
      </c>
      <c r="P1076" s="11">
        <v>2316</v>
      </c>
      <c r="Q1076" s="11">
        <v>3142</v>
      </c>
      <c r="R1076" s="1">
        <v>7.45</v>
      </c>
      <c r="S1076">
        <v>10.9</v>
      </c>
      <c r="T1076" s="4"/>
    </row>
    <row r="1077" spans="1:20">
      <c r="A1077" t="s">
        <v>10244</v>
      </c>
      <c r="B1077" t="s">
        <v>10245</v>
      </c>
      <c r="C1077" t="s">
        <v>14088</v>
      </c>
      <c r="D1077" t="s">
        <v>14197</v>
      </c>
      <c r="E1077" t="s">
        <v>14198</v>
      </c>
      <c r="F1077" t="s">
        <v>14231</v>
      </c>
      <c r="H1077" s="11">
        <v>350</v>
      </c>
      <c r="I1077" s="1">
        <v>0.26</v>
      </c>
      <c r="J1077" s="1" t="str">
        <f t="shared" si="67"/>
        <v>No</v>
      </c>
      <c r="K1077" s="1" t="str">
        <f t="shared" si="65"/>
        <v>200-500</v>
      </c>
      <c r="L1077" s="1" t="str">
        <f t="shared" si="66"/>
        <v>21-30%</v>
      </c>
      <c r="M1077">
        <v>3.9</v>
      </c>
      <c r="N1077" s="4">
        <v>13127</v>
      </c>
      <c r="O1077" s="12">
        <f t="shared" si="64"/>
        <v>4594450</v>
      </c>
      <c r="P1077" s="11">
        <v>-125.97</v>
      </c>
      <c r="Q1077" s="11">
        <v>-237.774</v>
      </c>
      <c r="R1077" s="1">
        <v>-349.57799999999997</v>
      </c>
      <c r="S1077">
        <v>-461.38200000000001</v>
      </c>
      <c r="T1077" s="4"/>
    </row>
    <row r="1078" spans="1:20">
      <c r="A1078" t="s">
        <v>10254</v>
      </c>
      <c r="B1078" t="s">
        <v>10255</v>
      </c>
      <c r="C1078" t="s">
        <v>14088</v>
      </c>
      <c r="D1078" t="s">
        <v>14201</v>
      </c>
      <c r="E1078" t="s">
        <v>14217</v>
      </c>
      <c r="F1078" t="s">
        <v>14220</v>
      </c>
      <c r="H1078" s="11">
        <v>8500</v>
      </c>
      <c r="I1078" s="1">
        <v>0.24</v>
      </c>
      <c r="J1078" s="1" t="str">
        <f t="shared" si="67"/>
        <v>No</v>
      </c>
      <c r="K1078" s="1" t="str">
        <f t="shared" si="65"/>
        <v>&gt;500</v>
      </c>
      <c r="L1078" s="1" t="str">
        <f t="shared" si="66"/>
        <v>21-30%</v>
      </c>
      <c r="M1078">
        <v>4.4000000000000004</v>
      </c>
      <c r="N1078" s="4">
        <v>5865</v>
      </c>
      <c r="O1078" s="12">
        <f t="shared" si="64"/>
        <v>49852500</v>
      </c>
      <c r="P1078" s="11">
        <v>10501</v>
      </c>
      <c r="Q1078" s="11">
        <v>12502</v>
      </c>
      <c r="R1078" s="1">
        <v>8.56</v>
      </c>
      <c r="S1078">
        <v>12.72</v>
      </c>
      <c r="T1078" s="4"/>
    </row>
    <row r="1079" spans="1:20">
      <c r="A1079" t="s">
        <v>10264</v>
      </c>
      <c r="B1079" t="s">
        <v>10265</v>
      </c>
      <c r="C1079" t="s">
        <v>14088</v>
      </c>
      <c r="D1079" t="s">
        <v>14197</v>
      </c>
      <c r="E1079" t="s">
        <v>14258</v>
      </c>
      <c r="F1079" t="s">
        <v>14259</v>
      </c>
      <c r="H1079" s="11">
        <v>2499</v>
      </c>
      <c r="I1079" s="1">
        <v>0.41</v>
      </c>
      <c r="J1079" s="1" t="str">
        <f t="shared" si="67"/>
        <v>No</v>
      </c>
      <c r="K1079" s="1" t="str">
        <f t="shared" si="65"/>
        <v>&gt;500</v>
      </c>
      <c r="L1079" s="1" t="str">
        <f t="shared" si="66"/>
        <v>41-50%</v>
      </c>
      <c r="M1079">
        <v>3.7</v>
      </c>
      <c r="N1079" s="4">
        <v>1067</v>
      </c>
      <c r="O1079" s="12">
        <f t="shared" si="64"/>
        <v>2666433</v>
      </c>
      <c r="P1079" s="11">
        <v>3514</v>
      </c>
      <c r="Q1079" s="11">
        <v>4529</v>
      </c>
      <c r="R1079" s="1">
        <v>6.99</v>
      </c>
      <c r="S1079">
        <v>10.28</v>
      </c>
      <c r="T1079" s="4"/>
    </row>
    <row r="1080" spans="1:20">
      <c r="A1080" t="s">
        <v>10275</v>
      </c>
      <c r="B1080" t="s">
        <v>10276</v>
      </c>
      <c r="C1080" t="s">
        <v>14088</v>
      </c>
      <c r="D1080" t="s">
        <v>14197</v>
      </c>
      <c r="E1080" t="s">
        <v>14205</v>
      </c>
      <c r="F1080" t="s">
        <v>14206</v>
      </c>
      <c r="G1080" t="s">
        <v>14215</v>
      </c>
      <c r="H1080" s="11">
        <v>1560</v>
      </c>
      <c r="I1080" s="1">
        <v>0.36</v>
      </c>
      <c r="J1080" s="1" t="str">
        <f t="shared" si="67"/>
        <v>No</v>
      </c>
      <c r="K1080" s="1" t="str">
        <f t="shared" si="65"/>
        <v>&gt;500</v>
      </c>
      <c r="L1080" s="1" t="str">
        <f t="shared" si="66"/>
        <v>31-40%</v>
      </c>
      <c r="M1080">
        <v>3.6</v>
      </c>
      <c r="N1080" s="4">
        <v>4881</v>
      </c>
      <c r="O1080" s="12">
        <f t="shared" si="64"/>
        <v>7614360</v>
      </c>
      <c r="P1080" s="11">
        <v>2121</v>
      </c>
      <c r="Q1080" s="11">
        <v>2682</v>
      </c>
      <c r="R1080" s="1">
        <v>6.84</v>
      </c>
      <c r="S1080">
        <v>10.08</v>
      </c>
      <c r="T1080" s="4"/>
    </row>
    <row r="1081" spans="1:20">
      <c r="A1081" t="s">
        <v>10285</v>
      </c>
      <c r="B1081" t="s">
        <v>10286</v>
      </c>
      <c r="C1081" t="s">
        <v>14088</v>
      </c>
      <c r="D1081" t="s">
        <v>14197</v>
      </c>
      <c r="E1081" t="s">
        <v>14198</v>
      </c>
      <c r="F1081" t="s">
        <v>14227</v>
      </c>
      <c r="H1081" s="11">
        <v>6500</v>
      </c>
      <c r="I1081" s="1">
        <v>0.49</v>
      </c>
      <c r="J1081" s="1" t="str">
        <f t="shared" si="67"/>
        <v>No</v>
      </c>
      <c r="K1081" s="1" t="str">
        <f t="shared" si="65"/>
        <v>&gt;500</v>
      </c>
      <c r="L1081" s="1" t="str">
        <f t="shared" si="66"/>
        <v>41-50%</v>
      </c>
      <c r="M1081">
        <v>3.7</v>
      </c>
      <c r="N1081" s="4">
        <v>11217</v>
      </c>
      <c r="O1081" s="12">
        <f t="shared" si="64"/>
        <v>72910500</v>
      </c>
      <c r="P1081" s="11">
        <v>9701</v>
      </c>
      <c r="Q1081" s="11">
        <v>12902</v>
      </c>
      <c r="R1081" s="1">
        <v>6.91</v>
      </c>
      <c r="S1081">
        <v>10.119999999999999</v>
      </c>
      <c r="T1081" s="4"/>
    </row>
    <row r="1082" spans="1:20">
      <c r="A1082" t="s">
        <v>10295</v>
      </c>
      <c r="B1082" t="s">
        <v>10296</v>
      </c>
      <c r="C1082" t="s">
        <v>14088</v>
      </c>
      <c r="D1082" t="s">
        <v>14197</v>
      </c>
      <c r="E1082" t="s">
        <v>14198</v>
      </c>
      <c r="F1082" t="s">
        <v>14214</v>
      </c>
      <c r="H1082" s="11">
        <v>999</v>
      </c>
      <c r="I1082" s="1">
        <v>0.74</v>
      </c>
      <c r="J1082" s="1" t="str">
        <f t="shared" si="67"/>
        <v>Yes</v>
      </c>
      <c r="K1082" s="1" t="str">
        <f t="shared" si="65"/>
        <v>200-500</v>
      </c>
      <c r="L1082" s="1" t="str">
        <f t="shared" si="66"/>
        <v>71-80%</v>
      </c>
      <c r="M1082">
        <v>4</v>
      </c>
      <c r="N1082" s="4">
        <v>43</v>
      </c>
      <c r="O1082" s="12">
        <f t="shared" si="64"/>
        <v>42957</v>
      </c>
      <c r="P1082" s="11">
        <v>-125.13</v>
      </c>
      <c r="Q1082" s="11">
        <v>-301.45600000000098</v>
      </c>
      <c r="R1082" s="1">
        <v>-477.78199999999998</v>
      </c>
      <c r="S1082">
        <v>-654.10799999999995</v>
      </c>
      <c r="T1082" s="4"/>
    </row>
    <row r="1083" spans="1:20">
      <c r="A1083" t="s">
        <v>10305</v>
      </c>
      <c r="B1083" t="s">
        <v>10306</v>
      </c>
      <c r="C1083" t="s">
        <v>14088</v>
      </c>
      <c r="D1083" t="s">
        <v>14197</v>
      </c>
      <c r="E1083" t="s">
        <v>14198</v>
      </c>
      <c r="F1083" t="s">
        <v>14216</v>
      </c>
      <c r="H1083" s="11">
        <v>7795</v>
      </c>
      <c r="I1083" s="1">
        <v>0.57999999999999996</v>
      </c>
      <c r="J1083" s="1" t="str">
        <f t="shared" si="67"/>
        <v>Yes</v>
      </c>
      <c r="K1083" s="1" t="str">
        <f t="shared" si="65"/>
        <v>&gt;500</v>
      </c>
      <c r="L1083" s="1" t="str">
        <f t="shared" si="66"/>
        <v>51-60%</v>
      </c>
      <c r="M1083">
        <v>4.2</v>
      </c>
      <c r="N1083" s="4">
        <v>4664</v>
      </c>
      <c r="O1083" s="12">
        <f t="shared" si="64"/>
        <v>36355880</v>
      </c>
      <c r="P1083" s="11">
        <v>12341</v>
      </c>
      <c r="Q1083" s="11">
        <v>16887</v>
      </c>
      <c r="R1083" s="1">
        <v>7.82</v>
      </c>
      <c r="S1083">
        <v>11.44</v>
      </c>
      <c r="T1083" s="4"/>
    </row>
    <row r="1084" spans="1:20">
      <c r="A1084" t="s">
        <v>10315</v>
      </c>
      <c r="B1084" t="s">
        <v>10316</v>
      </c>
      <c r="C1084" t="s">
        <v>14088</v>
      </c>
      <c r="D1084" t="s">
        <v>14197</v>
      </c>
      <c r="E1084" t="s">
        <v>14205</v>
      </c>
      <c r="F1084" t="s">
        <v>14206</v>
      </c>
      <c r="G1084" t="s">
        <v>14215</v>
      </c>
      <c r="H1084" s="11">
        <v>5995</v>
      </c>
      <c r="I1084" s="1">
        <v>0.28999999999999998</v>
      </c>
      <c r="J1084" s="1" t="str">
        <f t="shared" si="67"/>
        <v>No</v>
      </c>
      <c r="K1084" s="1" t="str">
        <f t="shared" si="65"/>
        <v>&gt;500</v>
      </c>
      <c r="L1084" s="1" t="str">
        <f t="shared" si="66"/>
        <v>21-30%</v>
      </c>
      <c r="M1084">
        <v>3.8</v>
      </c>
      <c r="N1084" s="4">
        <v>2112</v>
      </c>
      <c r="O1084" s="12">
        <f t="shared" si="64"/>
        <v>12661440</v>
      </c>
      <c r="P1084" s="11">
        <v>7710</v>
      </c>
      <c r="Q1084" s="11">
        <v>9425</v>
      </c>
      <c r="R1084" s="1">
        <v>7.31</v>
      </c>
      <c r="S1084">
        <v>10.82</v>
      </c>
      <c r="T1084" s="4"/>
    </row>
    <row r="1085" spans="1:20">
      <c r="A1085" t="s">
        <v>10325</v>
      </c>
      <c r="B1085" t="s">
        <v>10326</v>
      </c>
      <c r="C1085" t="s">
        <v>14088</v>
      </c>
      <c r="D1085" t="s">
        <v>14224</v>
      </c>
      <c r="E1085" t="s">
        <v>14225</v>
      </c>
      <c r="F1085" t="s">
        <v>14260</v>
      </c>
      <c r="G1085" t="s">
        <v>14261</v>
      </c>
      <c r="H1085" s="11">
        <v>299</v>
      </c>
      <c r="I1085" s="1">
        <v>0.37</v>
      </c>
      <c r="J1085" s="1" t="str">
        <f t="shared" si="67"/>
        <v>No</v>
      </c>
      <c r="K1085" s="1" t="str">
        <f t="shared" si="65"/>
        <v>200-500</v>
      </c>
      <c r="L1085" s="1" t="str">
        <f t="shared" si="66"/>
        <v>31-40%</v>
      </c>
      <c r="M1085">
        <v>4.2</v>
      </c>
      <c r="N1085" s="4">
        <v>2737</v>
      </c>
      <c r="O1085" s="12">
        <f t="shared" si="64"/>
        <v>818363</v>
      </c>
      <c r="P1085" s="11">
        <v>-90.114999999999995</v>
      </c>
      <c r="Q1085" s="11">
        <v>-175.41800000000001</v>
      </c>
      <c r="R1085" s="1">
        <v>-260.721</v>
      </c>
      <c r="S1085">
        <v>-346.024</v>
      </c>
      <c r="T1085" s="4"/>
    </row>
    <row r="1086" spans="1:20">
      <c r="A1086" t="s">
        <v>10336</v>
      </c>
      <c r="B1086" t="s">
        <v>10337</v>
      </c>
      <c r="C1086" t="s">
        <v>14088</v>
      </c>
      <c r="D1086" t="s">
        <v>14201</v>
      </c>
      <c r="E1086" t="s">
        <v>14235</v>
      </c>
      <c r="F1086" t="s">
        <v>14236</v>
      </c>
      <c r="H1086" s="11">
        <v>2349</v>
      </c>
      <c r="I1086" s="1">
        <v>0.38</v>
      </c>
      <c r="J1086" s="1" t="str">
        <f t="shared" si="67"/>
        <v>No</v>
      </c>
      <c r="K1086" s="1" t="str">
        <f t="shared" si="65"/>
        <v>&gt;500</v>
      </c>
      <c r="L1086" s="1" t="str">
        <f t="shared" si="66"/>
        <v>31-40%</v>
      </c>
      <c r="M1086">
        <v>3.9</v>
      </c>
      <c r="N1086" s="4">
        <v>9019</v>
      </c>
      <c r="O1086" s="12">
        <f t="shared" si="64"/>
        <v>21185631</v>
      </c>
      <c r="P1086" s="11">
        <v>3249</v>
      </c>
      <c r="Q1086" s="11">
        <v>4149</v>
      </c>
      <c r="R1086" s="1">
        <v>7.42</v>
      </c>
      <c r="S1086">
        <v>10.94</v>
      </c>
      <c r="T1086" s="4"/>
    </row>
    <row r="1087" spans="1:20">
      <c r="A1087" t="s">
        <v>10346</v>
      </c>
      <c r="B1087" t="s">
        <v>10347</v>
      </c>
      <c r="C1087" t="s">
        <v>14088</v>
      </c>
      <c r="D1087" t="s">
        <v>14224</v>
      </c>
      <c r="E1087" t="s">
        <v>14225</v>
      </c>
      <c r="F1087" t="s">
        <v>14226</v>
      </c>
      <c r="H1087" s="11">
        <v>499</v>
      </c>
      <c r="I1087" s="1">
        <v>0.6</v>
      </c>
      <c r="J1087" s="1" t="str">
        <f t="shared" si="67"/>
        <v>Yes</v>
      </c>
      <c r="K1087" s="1" t="str">
        <f t="shared" si="65"/>
        <v>200-500</v>
      </c>
      <c r="L1087" s="1" t="str">
        <f t="shared" si="66"/>
        <v>51-60%</v>
      </c>
      <c r="M1087">
        <v>4</v>
      </c>
      <c r="N1087" s="4">
        <v>10234</v>
      </c>
      <c r="O1087" s="12">
        <f t="shared" si="64"/>
        <v>5106766</v>
      </c>
      <c r="P1087" s="11">
        <v>-95.199999999999903</v>
      </c>
      <c r="Q1087" s="11">
        <v>-203.54</v>
      </c>
      <c r="R1087" s="1">
        <v>-311.88</v>
      </c>
      <c r="S1087">
        <v>-420.22</v>
      </c>
      <c r="T1087" s="4"/>
    </row>
    <row r="1088" spans="1:20">
      <c r="A1088" t="s">
        <v>10356</v>
      </c>
      <c r="B1088" t="s">
        <v>10357</v>
      </c>
      <c r="C1088" t="s">
        <v>14088</v>
      </c>
      <c r="D1088" t="s">
        <v>14197</v>
      </c>
      <c r="E1088" t="s">
        <v>14198</v>
      </c>
      <c r="F1088" t="s">
        <v>14262</v>
      </c>
      <c r="H1088" s="11">
        <v>1299</v>
      </c>
      <c r="I1088" s="1">
        <v>0.64</v>
      </c>
      <c r="J1088" s="1" t="str">
        <f t="shared" si="67"/>
        <v>Yes</v>
      </c>
      <c r="K1088" s="1" t="str">
        <f t="shared" si="65"/>
        <v>&gt;500</v>
      </c>
      <c r="L1088" s="1" t="str">
        <f t="shared" si="66"/>
        <v>61-70%</v>
      </c>
      <c r="M1088">
        <v>4.0999999999999996</v>
      </c>
      <c r="N1088" s="4">
        <v>550</v>
      </c>
      <c r="O1088" s="12">
        <f t="shared" si="64"/>
        <v>714450</v>
      </c>
      <c r="P1088" s="11">
        <v>2124</v>
      </c>
      <c r="Q1088" s="11">
        <v>2949</v>
      </c>
      <c r="R1088" s="1">
        <v>7.56</v>
      </c>
      <c r="S1088">
        <v>11.02</v>
      </c>
      <c r="T1088" s="4"/>
    </row>
    <row r="1089" spans="1:20">
      <c r="A1089" t="s">
        <v>10367</v>
      </c>
      <c r="B1089" t="s">
        <v>10368</v>
      </c>
      <c r="C1089" t="s">
        <v>14088</v>
      </c>
      <c r="D1089" t="s">
        <v>14197</v>
      </c>
      <c r="E1089" t="s">
        <v>14198</v>
      </c>
      <c r="F1089" t="s">
        <v>14214</v>
      </c>
      <c r="H1089" s="11">
        <v>499</v>
      </c>
      <c r="I1089" s="1">
        <v>0.44</v>
      </c>
      <c r="J1089" s="1" t="str">
        <f t="shared" si="67"/>
        <v>No</v>
      </c>
      <c r="K1089" s="1" t="str">
        <f t="shared" si="65"/>
        <v>200-500</v>
      </c>
      <c r="L1089" s="1" t="str">
        <f t="shared" si="66"/>
        <v>41-50%</v>
      </c>
      <c r="M1089">
        <v>4.8</v>
      </c>
      <c r="N1089" s="4">
        <v>28</v>
      </c>
      <c r="O1089" s="12">
        <f t="shared" si="64"/>
        <v>13972</v>
      </c>
      <c r="P1089" s="11">
        <v>-134.47999999999999</v>
      </c>
      <c r="Q1089" s="11">
        <v>-266.596</v>
      </c>
      <c r="R1089" s="1">
        <v>-398.71199999999999</v>
      </c>
      <c r="S1089">
        <v>-530.82799999999997</v>
      </c>
      <c r="T1089" s="4"/>
    </row>
    <row r="1090" spans="1:20">
      <c r="A1090" t="s">
        <v>10377</v>
      </c>
      <c r="B1090" t="s">
        <v>10378</v>
      </c>
      <c r="C1090" t="s">
        <v>14088</v>
      </c>
      <c r="D1090" t="s">
        <v>14201</v>
      </c>
      <c r="E1090" t="s">
        <v>14235</v>
      </c>
      <c r="F1090" t="s">
        <v>14236</v>
      </c>
      <c r="H1090" s="11">
        <v>4775</v>
      </c>
      <c r="I1090" s="1">
        <v>0.57999999999999996</v>
      </c>
      <c r="J1090" s="1" t="str">
        <f t="shared" si="67"/>
        <v>Yes</v>
      </c>
      <c r="K1090" s="1" t="str">
        <f t="shared" si="65"/>
        <v>&gt;500</v>
      </c>
      <c r="L1090" s="1" t="str">
        <f t="shared" si="66"/>
        <v>51-60%</v>
      </c>
      <c r="M1090">
        <v>4.2</v>
      </c>
      <c r="N1090" s="4">
        <v>1353</v>
      </c>
      <c r="O1090" s="12">
        <f t="shared" ref="O1090:O1153" si="68">H1090*N1090</f>
        <v>6460575</v>
      </c>
      <c r="P1090" s="11">
        <v>7551</v>
      </c>
      <c r="Q1090" s="11">
        <v>10327</v>
      </c>
      <c r="R1090" s="1">
        <v>7.82</v>
      </c>
      <c r="S1090">
        <v>11.44</v>
      </c>
      <c r="T1090" s="4"/>
    </row>
    <row r="1091" spans="1:20">
      <c r="A1091" t="s">
        <v>10387</v>
      </c>
      <c r="B1091" t="s">
        <v>10388</v>
      </c>
      <c r="C1091" t="s">
        <v>14088</v>
      </c>
      <c r="D1091" t="s">
        <v>14197</v>
      </c>
      <c r="E1091" t="s">
        <v>14205</v>
      </c>
      <c r="F1091" t="s">
        <v>14206</v>
      </c>
      <c r="G1091" t="s">
        <v>14207</v>
      </c>
      <c r="H1091" s="11">
        <v>1230</v>
      </c>
      <c r="I1091" s="1">
        <v>0.35</v>
      </c>
      <c r="J1091" s="1" t="str">
        <f t="shared" si="67"/>
        <v>No</v>
      </c>
      <c r="K1091" s="1" t="str">
        <f t="shared" ref="K1091:K1154" si="69">IF(P1091&lt;=500,"200-500","&gt;500")</f>
        <v>&gt;500</v>
      </c>
      <c r="L1091" s="1" t="str">
        <f t="shared" ref="L1091:L1154" si="70">IF(I1091&lt;=10%, "0-10%",IF(I1091&lt;=20%, "11-20%",IF(I1091&lt;=30%, "21-30%",IF(I1091&lt;=40%,"31-40%",IF(I1091&lt;=50%,"41-50%",IF(I1091&lt;=60%,"51-60%",IF(I1091&lt;=70%,"61-70%",IF(I1091&lt;=80%,"71-80%",IF(I1091&lt;=90%,"81-90%",IF(I1091&lt;=100%,"91-100%"))))))))))</f>
        <v>31-40%</v>
      </c>
      <c r="M1091">
        <v>4.0999999999999996</v>
      </c>
      <c r="N1091" s="4">
        <v>2138</v>
      </c>
      <c r="O1091" s="12">
        <f t="shared" si="68"/>
        <v>2629740</v>
      </c>
      <c r="P1091" s="11">
        <v>1661</v>
      </c>
      <c r="Q1091" s="11">
        <v>2092</v>
      </c>
      <c r="R1091" s="1">
        <v>7.85</v>
      </c>
      <c r="S1091">
        <v>11.6</v>
      </c>
      <c r="T1091" s="4"/>
    </row>
    <row r="1092" spans="1:20">
      <c r="A1092" t="s">
        <v>10397</v>
      </c>
      <c r="B1092" t="s">
        <v>10398</v>
      </c>
      <c r="C1092" t="s">
        <v>14088</v>
      </c>
      <c r="D1092" t="s">
        <v>14197</v>
      </c>
      <c r="E1092" t="s">
        <v>14198</v>
      </c>
      <c r="F1092" t="s">
        <v>14232</v>
      </c>
      <c r="H1092" s="11">
        <v>1999</v>
      </c>
      <c r="I1092" s="1">
        <v>0.53</v>
      </c>
      <c r="J1092" s="1" t="str">
        <f t="shared" ref="J1092:J1155" si="71">IF( I1092&gt;50%, "Yes", "No")</f>
        <v>Yes</v>
      </c>
      <c r="K1092" s="1" t="str">
        <f t="shared" si="69"/>
        <v>&gt;500</v>
      </c>
      <c r="L1092" s="1" t="str">
        <f t="shared" si="70"/>
        <v>51-60%</v>
      </c>
      <c r="M1092">
        <v>4</v>
      </c>
      <c r="N1092" s="4">
        <v>1679</v>
      </c>
      <c r="O1092" s="12">
        <f t="shared" si="68"/>
        <v>3356321</v>
      </c>
      <c r="P1092" s="11">
        <v>3049</v>
      </c>
      <c r="Q1092" s="11">
        <v>4099</v>
      </c>
      <c r="R1092" s="1">
        <v>7.47</v>
      </c>
      <c r="S1092">
        <v>10.94</v>
      </c>
      <c r="T1092" s="4"/>
    </row>
    <row r="1093" spans="1:20">
      <c r="A1093" t="s">
        <v>10407</v>
      </c>
      <c r="B1093" t="s">
        <v>10408</v>
      </c>
      <c r="C1093" t="s">
        <v>14088</v>
      </c>
      <c r="D1093" t="s">
        <v>14197</v>
      </c>
      <c r="E1093" t="s">
        <v>14198</v>
      </c>
      <c r="F1093" t="s">
        <v>14263</v>
      </c>
      <c r="G1093" t="s">
        <v>14264</v>
      </c>
      <c r="H1093" s="11">
        <v>5156</v>
      </c>
      <c r="I1093" s="1">
        <v>0.28999999999999998</v>
      </c>
      <c r="J1093" s="1" t="str">
        <f t="shared" si="71"/>
        <v>No</v>
      </c>
      <c r="K1093" s="1" t="str">
        <f t="shared" si="69"/>
        <v>&gt;500</v>
      </c>
      <c r="L1093" s="1" t="str">
        <f t="shared" si="70"/>
        <v>21-30%</v>
      </c>
      <c r="M1093">
        <v>3.9</v>
      </c>
      <c r="N1093" s="4">
        <v>12837</v>
      </c>
      <c r="O1093" s="12">
        <f t="shared" si="68"/>
        <v>66187572</v>
      </c>
      <c r="P1093" s="11">
        <v>6654.34</v>
      </c>
      <c r="Q1093" s="11">
        <v>8152.68</v>
      </c>
      <c r="R1093" s="1">
        <v>7.51</v>
      </c>
      <c r="S1093">
        <v>11.12</v>
      </c>
      <c r="T1093" s="4"/>
    </row>
    <row r="1094" spans="1:20">
      <c r="A1094" t="s">
        <v>10418</v>
      </c>
      <c r="B1094" t="s">
        <v>10419</v>
      </c>
      <c r="C1094" t="s">
        <v>14088</v>
      </c>
      <c r="D1094" t="s">
        <v>14197</v>
      </c>
      <c r="E1094" t="s">
        <v>14198</v>
      </c>
      <c r="F1094" t="s">
        <v>14265</v>
      </c>
      <c r="H1094" s="11">
        <v>1999</v>
      </c>
      <c r="I1094" s="1">
        <v>0.15</v>
      </c>
      <c r="J1094" s="1" t="str">
        <f t="shared" si="71"/>
        <v>No</v>
      </c>
      <c r="K1094" s="1" t="str">
        <f t="shared" si="69"/>
        <v>&gt;500</v>
      </c>
      <c r="L1094" s="1" t="str">
        <f t="shared" si="70"/>
        <v>11-20%</v>
      </c>
      <c r="M1094">
        <v>4.0999999999999996</v>
      </c>
      <c r="N1094" s="4">
        <v>8873</v>
      </c>
      <c r="O1094" s="12">
        <f t="shared" si="68"/>
        <v>17737127</v>
      </c>
      <c r="P1094" s="11">
        <v>2299</v>
      </c>
      <c r="Q1094" s="11">
        <v>2599</v>
      </c>
      <c r="R1094" s="1">
        <v>8.0500000000000007</v>
      </c>
      <c r="S1094">
        <v>12</v>
      </c>
      <c r="T1094" s="4"/>
    </row>
    <row r="1095" spans="1:20">
      <c r="A1095" t="s">
        <v>10429</v>
      </c>
      <c r="B1095" t="s">
        <v>10430</v>
      </c>
      <c r="C1095" t="s">
        <v>14088</v>
      </c>
      <c r="D1095" t="s">
        <v>14197</v>
      </c>
      <c r="E1095" t="s">
        <v>14205</v>
      </c>
      <c r="F1095" t="s">
        <v>14206</v>
      </c>
      <c r="G1095" t="s">
        <v>14215</v>
      </c>
      <c r="H1095" s="11">
        <v>2095</v>
      </c>
      <c r="I1095" s="1">
        <v>0.12</v>
      </c>
      <c r="J1095" s="1" t="str">
        <f t="shared" si="71"/>
        <v>No</v>
      </c>
      <c r="K1095" s="1" t="str">
        <f t="shared" si="69"/>
        <v>&gt;500</v>
      </c>
      <c r="L1095" s="1" t="str">
        <f t="shared" si="70"/>
        <v>11-20%</v>
      </c>
      <c r="M1095">
        <v>4.3</v>
      </c>
      <c r="N1095" s="4">
        <v>7681</v>
      </c>
      <c r="O1095" s="12">
        <f t="shared" si="68"/>
        <v>16091695</v>
      </c>
      <c r="P1095" s="11">
        <v>2341</v>
      </c>
      <c r="Q1095" s="11">
        <v>2587</v>
      </c>
      <c r="R1095" s="1">
        <v>8.48</v>
      </c>
      <c r="S1095">
        <v>12.66</v>
      </c>
      <c r="T1095" s="4"/>
    </row>
    <row r="1096" spans="1:20">
      <c r="A1096" t="s">
        <v>10439</v>
      </c>
      <c r="B1096" t="s">
        <v>10440</v>
      </c>
      <c r="C1096" t="s">
        <v>14088</v>
      </c>
      <c r="D1096" t="s">
        <v>14201</v>
      </c>
      <c r="E1096" t="s">
        <v>14202</v>
      </c>
      <c r="F1096" t="s">
        <v>14204</v>
      </c>
      <c r="H1096" s="11">
        <v>19825</v>
      </c>
      <c r="I1096" s="1">
        <v>0.37</v>
      </c>
      <c r="J1096" s="1" t="str">
        <f t="shared" si="71"/>
        <v>No</v>
      </c>
      <c r="K1096" s="1" t="str">
        <f t="shared" si="69"/>
        <v>&gt;500</v>
      </c>
      <c r="L1096" s="1" t="str">
        <f t="shared" si="70"/>
        <v>31-40%</v>
      </c>
      <c r="M1096">
        <v>4.0999999999999996</v>
      </c>
      <c r="N1096" s="4">
        <v>322</v>
      </c>
      <c r="O1096" s="12">
        <f t="shared" si="68"/>
        <v>6383650</v>
      </c>
      <c r="P1096" s="11">
        <v>27151</v>
      </c>
      <c r="Q1096" s="11">
        <v>34477</v>
      </c>
      <c r="R1096" s="1">
        <v>7.83</v>
      </c>
      <c r="S1096">
        <v>11.56</v>
      </c>
      <c r="T1096" s="4"/>
    </row>
    <row r="1097" spans="1:20">
      <c r="A1097" t="s">
        <v>10449</v>
      </c>
      <c r="B1097" t="s">
        <v>10450</v>
      </c>
      <c r="C1097" t="s">
        <v>14088</v>
      </c>
      <c r="D1097" t="s">
        <v>14197</v>
      </c>
      <c r="E1097" t="s">
        <v>14205</v>
      </c>
      <c r="F1097" t="s">
        <v>14206</v>
      </c>
      <c r="G1097" t="s">
        <v>14215</v>
      </c>
      <c r="H1097" s="11">
        <v>1920</v>
      </c>
      <c r="I1097" s="1">
        <v>0.43</v>
      </c>
      <c r="J1097" s="1" t="str">
        <f t="shared" si="71"/>
        <v>No</v>
      </c>
      <c r="K1097" s="1" t="str">
        <f t="shared" si="69"/>
        <v>&gt;500</v>
      </c>
      <c r="L1097" s="1" t="str">
        <f t="shared" si="70"/>
        <v>41-50%</v>
      </c>
      <c r="M1097">
        <v>4.2</v>
      </c>
      <c r="N1097" s="4">
        <v>9772</v>
      </c>
      <c r="O1097" s="12">
        <f t="shared" si="68"/>
        <v>18762240</v>
      </c>
      <c r="P1097" s="11">
        <v>2741</v>
      </c>
      <c r="Q1097" s="11">
        <v>3562</v>
      </c>
      <c r="R1097" s="1">
        <v>7.97</v>
      </c>
      <c r="S1097">
        <v>11.74</v>
      </c>
      <c r="T1097" s="4"/>
    </row>
    <row r="1098" spans="1:20">
      <c r="A1098" t="s">
        <v>10459</v>
      </c>
      <c r="B1098" t="s">
        <v>10460</v>
      </c>
      <c r="C1098" t="s">
        <v>14088</v>
      </c>
      <c r="D1098" t="s">
        <v>14197</v>
      </c>
      <c r="E1098" t="s">
        <v>14246</v>
      </c>
      <c r="F1098" t="s">
        <v>14256</v>
      </c>
      <c r="H1098" s="11">
        <v>16000</v>
      </c>
      <c r="I1098" s="1">
        <v>0.49</v>
      </c>
      <c r="J1098" s="1" t="str">
        <f t="shared" si="71"/>
        <v>No</v>
      </c>
      <c r="K1098" s="1" t="str">
        <f t="shared" si="69"/>
        <v>&gt;500</v>
      </c>
      <c r="L1098" s="1" t="str">
        <f t="shared" si="70"/>
        <v>41-50%</v>
      </c>
      <c r="M1098">
        <v>3.9</v>
      </c>
      <c r="N1098" s="4">
        <v>18497</v>
      </c>
      <c r="O1098" s="12">
        <f t="shared" si="68"/>
        <v>295952000</v>
      </c>
      <c r="P1098" s="11">
        <v>23801</v>
      </c>
      <c r="Q1098" s="11">
        <v>31602</v>
      </c>
      <c r="R1098" s="1">
        <v>7.31</v>
      </c>
      <c r="S1098">
        <v>10.72</v>
      </c>
      <c r="T1098" s="4"/>
    </row>
    <row r="1099" spans="1:20">
      <c r="A1099" t="s">
        <v>10469</v>
      </c>
      <c r="B1099" t="s">
        <v>10470</v>
      </c>
      <c r="C1099" t="s">
        <v>14088</v>
      </c>
      <c r="D1099" t="s">
        <v>14197</v>
      </c>
      <c r="E1099" t="s">
        <v>14198</v>
      </c>
      <c r="F1099" t="s">
        <v>14227</v>
      </c>
      <c r="H1099" s="11">
        <v>2199</v>
      </c>
      <c r="I1099" s="1">
        <v>0.77</v>
      </c>
      <c r="J1099" s="1" t="str">
        <f t="shared" si="71"/>
        <v>Yes</v>
      </c>
      <c r="K1099" s="1" t="str">
        <f t="shared" si="69"/>
        <v>&gt;500</v>
      </c>
      <c r="L1099" s="1" t="str">
        <f t="shared" si="70"/>
        <v>71-80%</v>
      </c>
      <c r="M1099">
        <v>3.7</v>
      </c>
      <c r="N1099" s="4">
        <v>53</v>
      </c>
      <c r="O1099" s="12">
        <f t="shared" si="68"/>
        <v>116547</v>
      </c>
      <c r="P1099" s="11">
        <v>3899</v>
      </c>
      <c r="Q1099" s="11">
        <v>5599</v>
      </c>
      <c r="R1099" s="1">
        <v>6.63</v>
      </c>
      <c r="S1099">
        <v>9.56</v>
      </c>
      <c r="T1099" s="4"/>
    </row>
    <row r="1100" spans="1:20">
      <c r="A1100" t="s">
        <v>10479</v>
      </c>
      <c r="B1100" t="s">
        <v>10480</v>
      </c>
      <c r="C1100" t="s">
        <v>14088</v>
      </c>
      <c r="D1100" t="s">
        <v>14197</v>
      </c>
      <c r="E1100" t="s">
        <v>14205</v>
      </c>
      <c r="F1100" t="s">
        <v>14228</v>
      </c>
      <c r="G1100" t="s">
        <v>14229</v>
      </c>
      <c r="H1100" s="11">
        <v>14999</v>
      </c>
      <c r="I1100" s="1">
        <v>0.53</v>
      </c>
      <c r="J1100" s="1" t="str">
        <f t="shared" si="71"/>
        <v>Yes</v>
      </c>
      <c r="K1100" s="1" t="str">
        <f t="shared" si="69"/>
        <v>&gt;500</v>
      </c>
      <c r="L1100" s="1" t="str">
        <f t="shared" si="70"/>
        <v>51-60%</v>
      </c>
      <c r="M1100">
        <v>4.0999999999999996</v>
      </c>
      <c r="N1100" s="4">
        <v>1728</v>
      </c>
      <c r="O1100" s="12">
        <f t="shared" si="68"/>
        <v>25918272</v>
      </c>
      <c r="P1100" s="11">
        <v>22999</v>
      </c>
      <c r="Q1100" s="11">
        <v>30999</v>
      </c>
      <c r="R1100" s="1">
        <v>7.67</v>
      </c>
      <c r="S1100">
        <v>11.24</v>
      </c>
      <c r="T1100" s="4"/>
    </row>
    <row r="1101" spans="1:20">
      <c r="A1101" t="s">
        <v>10489</v>
      </c>
      <c r="B1101" t="s">
        <v>10490</v>
      </c>
      <c r="C1101" t="s">
        <v>14088</v>
      </c>
      <c r="D1101" t="s">
        <v>14197</v>
      </c>
      <c r="E1101" t="s">
        <v>14198</v>
      </c>
      <c r="F1101" t="s">
        <v>14234</v>
      </c>
      <c r="H1101" s="11">
        <v>1799</v>
      </c>
      <c r="I1101" s="1">
        <v>0.11</v>
      </c>
      <c r="J1101" s="1" t="str">
        <f t="shared" si="71"/>
        <v>No</v>
      </c>
      <c r="K1101" s="1" t="str">
        <f t="shared" si="69"/>
        <v>&gt;500</v>
      </c>
      <c r="L1101" s="1" t="str">
        <f t="shared" si="70"/>
        <v>11-20%</v>
      </c>
      <c r="M1101">
        <v>4</v>
      </c>
      <c r="N1101" s="4">
        <v>2877</v>
      </c>
      <c r="O1101" s="12">
        <f t="shared" si="68"/>
        <v>5175723</v>
      </c>
      <c r="P1101" s="11">
        <v>2003</v>
      </c>
      <c r="Q1101" s="11">
        <v>2207</v>
      </c>
      <c r="R1101" s="1">
        <v>7.89</v>
      </c>
      <c r="S1101">
        <v>11.78</v>
      </c>
      <c r="T1101" s="4"/>
    </row>
    <row r="1102" spans="1:20">
      <c r="A1102" t="s">
        <v>10499</v>
      </c>
      <c r="B1102" t="s">
        <v>10500</v>
      </c>
      <c r="C1102" t="s">
        <v>14088</v>
      </c>
      <c r="D1102" t="s">
        <v>14197</v>
      </c>
      <c r="E1102" t="s">
        <v>14205</v>
      </c>
      <c r="F1102" t="s">
        <v>14206</v>
      </c>
      <c r="G1102" t="s">
        <v>14215</v>
      </c>
      <c r="H1102" s="11">
        <v>1950</v>
      </c>
      <c r="I1102" s="1">
        <v>0.46</v>
      </c>
      <c r="J1102" s="1" t="str">
        <f t="shared" si="71"/>
        <v>No</v>
      </c>
      <c r="K1102" s="1" t="str">
        <f t="shared" si="69"/>
        <v>&gt;500</v>
      </c>
      <c r="L1102" s="1" t="str">
        <f t="shared" si="70"/>
        <v>41-50%</v>
      </c>
      <c r="M1102">
        <v>3.8</v>
      </c>
      <c r="N1102" s="4">
        <v>250</v>
      </c>
      <c r="O1102" s="12">
        <f t="shared" si="68"/>
        <v>487500</v>
      </c>
      <c r="P1102" s="11">
        <v>2851</v>
      </c>
      <c r="Q1102" s="11">
        <v>3752</v>
      </c>
      <c r="R1102" s="1">
        <v>7.14</v>
      </c>
      <c r="S1102">
        <v>10.48</v>
      </c>
      <c r="T1102" s="4"/>
    </row>
    <row r="1103" spans="1:20">
      <c r="A1103" t="s">
        <v>10509</v>
      </c>
      <c r="B1103" t="s">
        <v>10510</v>
      </c>
      <c r="C1103" t="s">
        <v>14088</v>
      </c>
      <c r="D1103" t="s">
        <v>14197</v>
      </c>
      <c r="E1103" t="s">
        <v>14198</v>
      </c>
      <c r="F1103" t="s">
        <v>14199</v>
      </c>
      <c r="G1103" t="s">
        <v>14219</v>
      </c>
      <c r="H1103" s="11">
        <v>2995</v>
      </c>
      <c r="I1103" s="1">
        <v>0.61</v>
      </c>
      <c r="J1103" s="1" t="str">
        <f t="shared" si="71"/>
        <v>Yes</v>
      </c>
      <c r="K1103" s="1" t="str">
        <f t="shared" si="69"/>
        <v>&gt;500</v>
      </c>
      <c r="L1103" s="1" t="str">
        <f t="shared" si="70"/>
        <v>61-70%</v>
      </c>
      <c r="M1103">
        <v>4.2</v>
      </c>
      <c r="N1103" s="4">
        <v>5178</v>
      </c>
      <c r="O1103" s="12">
        <f t="shared" si="68"/>
        <v>15508110</v>
      </c>
      <c r="P1103" s="11">
        <v>4808</v>
      </c>
      <c r="Q1103" s="11">
        <v>6621</v>
      </c>
      <c r="R1103" s="1">
        <v>7.79</v>
      </c>
      <c r="S1103">
        <v>11.38</v>
      </c>
      <c r="T1103" s="4"/>
    </row>
    <row r="1104" spans="1:20">
      <c r="A1104" t="s">
        <v>10519</v>
      </c>
      <c r="B1104" t="s">
        <v>10520</v>
      </c>
      <c r="C1104" t="s">
        <v>14088</v>
      </c>
      <c r="D1104" t="s">
        <v>14197</v>
      </c>
      <c r="E1104" t="s">
        <v>14205</v>
      </c>
      <c r="F1104" t="s">
        <v>14206</v>
      </c>
      <c r="G1104" t="s">
        <v>14207</v>
      </c>
      <c r="H1104" s="11">
        <v>999</v>
      </c>
      <c r="I1104" s="1">
        <v>0.5</v>
      </c>
      <c r="J1104" s="1" t="str">
        <f t="shared" si="71"/>
        <v>No</v>
      </c>
      <c r="K1104" s="1" t="str">
        <f t="shared" si="69"/>
        <v>200-500</v>
      </c>
      <c r="L1104" s="1" t="str">
        <f t="shared" si="70"/>
        <v>41-50%</v>
      </c>
      <c r="M1104">
        <v>4.5999999999999996</v>
      </c>
      <c r="N1104" s="4">
        <v>79</v>
      </c>
      <c r="O1104" s="12">
        <f t="shared" si="68"/>
        <v>78921</v>
      </c>
      <c r="P1104" s="11">
        <v>-244.65</v>
      </c>
      <c r="Q1104" s="11">
        <v>-492.82</v>
      </c>
      <c r="R1104" s="1">
        <v>-740.99</v>
      </c>
      <c r="S1104">
        <v>-989.16</v>
      </c>
      <c r="T1104" s="4"/>
    </row>
    <row r="1105" spans="1:20">
      <c r="A1105" t="s">
        <v>10529</v>
      </c>
      <c r="B1105" t="s">
        <v>10530</v>
      </c>
      <c r="C1105" t="s">
        <v>14088</v>
      </c>
      <c r="D1105" t="s">
        <v>14201</v>
      </c>
      <c r="E1105" t="s">
        <v>14254</v>
      </c>
      <c r="F1105" t="s">
        <v>14255</v>
      </c>
      <c r="H1105" s="11">
        <v>11995</v>
      </c>
      <c r="I1105" s="1">
        <v>0.27</v>
      </c>
      <c r="J1105" s="1" t="str">
        <f t="shared" si="71"/>
        <v>No</v>
      </c>
      <c r="K1105" s="1" t="str">
        <f t="shared" si="69"/>
        <v>&gt;500</v>
      </c>
      <c r="L1105" s="1" t="str">
        <f t="shared" si="70"/>
        <v>21-30%</v>
      </c>
      <c r="M1105">
        <v>4.0999999999999996</v>
      </c>
      <c r="N1105" s="4">
        <v>4157</v>
      </c>
      <c r="O1105" s="12">
        <f t="shared" si="68"/>
        <v>49863215</v>
      </c>
      <c r="P1105" s="11">
        <v>15191</v>
      </c>
      <c r="Q1105" s="11">
        <v>18387</v>
      </c>
      <c r="R1105" s="1">
        <v>7.93</v>
      </c>
      <c r="S1105">
        <v>11.76</v>
      </c>
      <c r="T1105" s="4"/>
    </row>
    <row r="1106" spans="1:20">
      <c r="A1106" t="s">
        <v>10539</v>
      </c>
      <c r="B1106" t="s">
        <v>10540</v>
      </c>
      <c r="C1106" t="s">
        <v>14088</v>
      </c>
      <c r="D1106" t="s">
        <v>14201</v>
      </c>
      <c r="E1106" t="s">
        <v>14202</v>
      </c>
      <c r="F1106" t="s">
        <v>14203</v>
      </c>
      <c r="H1106" s="11">
        <v>2999</v>
      </c>
      <c r="I1106" s="1">
        <v>0.49</v>
      </c>
      <c r="J1106" s="1" t="str">
        <f t="shared" si="71"/>
        <v>No</v>
      </c>
      <c r="K1106" s="1" t="str">
        <f t="shared" si="69"/>
        <v>&gt;500</v>
      </c>
      <c r="L1106" s="1" t="str">
        <f t="shared" si="70"/>
        <v>41-50%</v>
      </c>
      <c r="M1106">
        <v>3.3</v>
      </c>
      <c r="N1106" s="4">
        <v>29</v>
      </c>
      <c r="O1106" s="12">
        <f t="shared" si="68"/>
        <v>86971</v>
      </c>
      <c r="P1106" s="11">
        <v>4469</v>
      </c>
      <c r="Q1106" s="11">
        <v>5939</v>
      </c>
      <c r="R1106" s="1">
        <v>6.11</v>
      </c>
      <c r="S1106">
        <v>8.92</v>
      </c>
      <c r="T1106" s="4"/>
    </row>
    <row r="1107" spans="1:20">
      <c r="A1107" t="s">
        <v>10549</v>
      </c>
      <c r="B1107" t="s">
        <v>10550</v>
      </c>
      <c r="C1107" t="s">
        <v>14088</v>
      </c>
      <c r="D1107" t="s">
        <v>14197</v>
      </c>
      <c r="E1107" t="s">
        <v>14205</v>
      </c>
      <c r="F1107" t="s">
        <v>14206</v>
      </c>
      <c r="G1107" t="s">
        <v>14215</v>
      </c>
      <c r="H1107" s="11">
        <v>1690</v>
      </c>
      <c r="I1107" s="1">
        <v>0.28999999999999998</v>
      </c>
      <c r="J1107" s="1" t="str">
        <f t="shared" si="71"/>
        <v>No</v>
      </c>
      <c r="K1107" s="1" t="str">
        <f t="shared" si="69"/>
        <v>&gt;500</v>
      </c>
      <c r="L1107" s="1" t="str">
        <f t="shared" si="70"/>
        <v>21-30%</v>
      </c>
      <c r="M1107">
        <v>4.2</v>
      </c>
      <c r="N1107" s="4">
        <v>4580</v>
      </c>
      <c r="O1107" s="12">
        <f t="shared" si="68"/>
        <v>7740200</v>
      </c>
      <c r="P1107" s="11">
        <v>2181</v>
      </c>
      <c r="Q1107" s="11">
        <v>2672</v>
      </c>
      <c r="R1107" s="1">
        <v>8.11</v>
      </c>
      <c r="S1107">
        <v>12.02</v>
      </c>
      <c r="T1107" s="4"/>
    </row>
    <row r="1108" spans="1:20">
      <c r="A1108" t="s">
        <v>10559</v>
      </c>
      <c r="B1108" t="s">
        <v>10560</v>
      </c>
      <c r="C1108" t="s">
        <v>14088</v>
      </c>
      <c r="D1108" t="s">
        <v>14197</v>
      </c>
      <c r="E1108" t="s">
        <v>14198</v>
      </c>
      <c r="F1108" t="s">
        <v>14230</v>
      </c>
      <c r="H1108" s="11">
        <v>1790</v>
      </c>
      <c r="I1108" s="1">
        <v>0.41</v>
      </c>
      <c r="J1108" s="1" t="str">
        <f t="shared" si="71"/>
        <v>No</v>
      </c>
      <c r="K1108" s="1" t="str">
        <f t="shared" si="69"/>
        <v>&gt;500</v>
      </c>
      <c r="L1108" s="1" t="str">
        <f t="shared" si="70"/>
        <v>41-50%</v>
      </c>
      <c r="M1108">
        <v>4.3</v>
      </c>
      <c r="N1108" s="4">
        <v>1404</v>
      </c>
      <c r="O1108" s="12">
        <f t="shared" si="68"/>
        <v>2513160</v>
      </c>
      <c r="P1108" s="11">
        <v>2528</v>
      </c>
      <c r="Q1108" s="11">
        <v>3266</v>
      </c>
      <c r="R1108" s="1">
        <v>8.19</v>
      </c>
      <c r="S1108">
        <v>12.08</v>
      </c>
      <c r="T1108" s="4"/>
    </row>
    <row r="1109" spans="1:20">
      <c r="A1109" t="s">
        <v>10569</v>
      </c>
      <c r="B1109" t="s">
        <v>10570</v>
      </c>
      <c r="C1109" t="s">
        <v>14088</v>
      </c>
      <c r="D1109" t="s">
        <v>14197</v>
      </c>
      <c r="E1109" t="s">
        <v>14198</v>
      </c>
      <c r="F1109" t="s">
        <v>14266</v>
      </c>
      <c r="H1109" s="11">
        <v>8995</v>
      </c>
      <c r="I1109" s="1">
        <v>0.28000000000000003</v>
      </c>
      <c r="J1109" s="1" t="str">
        <f t="shared" si="71"/>
        <v>No</v>
      </c>
      <c r="K1109" s="1" t="str">
        <f t="shared" si="69"/>
        <v>&gt;500</v>
      </c>
      <c r="L1109" s="1" t="str">
        <f t="shared" si="70"/>
        <v>21-30%</v>
      </c>
      <c r="M1109">
        <v>4.3</v>
      </c>
      <c r="N1109" s="4">
        <v>2810</v>
      </c>
      <c r="O1109" s="12">
        <f t="shared" si="68"/>
        <v>25275950</v>
      </c>
      <c r="P1109" s="11">
        <v>11491</v>
      </c>
      <c r="Q1109" s="11">
        <v>13987</v>
      </c>
      <c r="R1109" s="1">
        <v>8.32</v>
      </c>
      <c r="S1109">
        <v>12.34</v>
      </c>
      <c r="T1109" s="4"/>
    </row>
    <row r="1110" spans="1:20">
      <c r="A1110" t="s">
        <v>10580</v>
      </c>
      <c r="B1110" t="s">
        <v>10581</v>
      </c>
      <c r="C1110" t="s">
        <v>14088</v>
      </c>
      <c r="D1110" t="s">
        <v>14197</v>
      </c>
      <c r="E1110" t="s">
        <v>14198</v>
      </c>
      <c r="F1110" t="s">
        <v>14208</v>
      </c>
      <c r="G1110" t="s">
        <v>14233</v>
      </c>
      <c r="H1110" s="11">
        <v>239</v>
      </c>
      <c r="I1110" s="1">
        <v>0</v>
      </c>
      <c r="J1110" s="1" t="str">
        <f t="shared" si="71"/>
        <v>No</v>
      </c>
      <c r="K1110" s="1" t="str">
        <f t="shared" si="69"/>
        <v>200-500</v>
      </c>
      <c r="L1110" s="1" t="str">
        <f t="shared" si="70"/>
        <v>0-10%</v>
      </c>
      <c r="M1110">
        <v>4.3</v>
      </c>
      <c r="N1110" s="4">
        <v>7</v>
      </c>
      <c r="O1110" s="12">
        <f t="shared" si="68"/>
        <v>1673</v>
      </c>
      <c r="P1110" s="11">
        <v>-115.2</v>
      </c>
      <c r="Q1110" s="11">
        <v>-209.51</v>
      </c>
      <c r="R1110" s="1">
        <v>-303.82</v>
      </c>
      <c r="S1110">
        <v>-398.13</v>
      </c>
      <c r="T1110" s="4"/>
    </row>
    <row r="1111" spans="1:20">
      <c r="A1111" t="s">
        <v>10590</v>
      </c>
      <c r="B1111" t="s">
        <v>10591</v>
      </c>
      <c r="C1111" t="s">
        <v>14088</v>
      </c>
      <c r="D1111" t="s">
        <v>14197</v>
      </c>
      <c r="E1111" t="s">
        <v>14198</v>
      </c>
      <c r="F1111" t="s">
        <v>14214</v>
      </c>
      <c r="H1111" s="11">
        <v>1599</v>
      </c>
      <c r="I1111" s="1">
        <v>0.56000000000000005</v>
      </c>
      <c r="J1111" s="1" t="str">
        <f t="shared" si="71"/>
        <v>Yes</v>
      </c>
      <c r="K1111" s="1" t="str">
        <f t="shared" si="69"/>
        <v>&gt;500</v>
      </c>
      <c r="L1111" s="1" t="str">
        <f t="shared" si="70"/>
        <v>51-60%</v>
      </c>
      <c r="M1111">
        <v>4.7</v>
      </c>
      <c r="N1111" s="4">
        <v>1729</v>
      </c>
      <c r="O1111" s="12">
        <f t="shared" si="68"/>
        <v>2764671</v>
      </c>
      <c r="P1111" s="11">
        <v>2499</v>
      </c>
      <c r="Q1111" s="11">
        <v>3399</v>
      </c>
      <c r="R1111" s="1">
        <v>8.84</v>
      </c>
      <c r="S1111">
        <v>12.98</v>
      </c>
      <c r="T1111" s="4"/>
    </row>
    <row r="1112" spans="1:20">
      <c r="A1112" t="s">
        <v>10600</v>
      </c>
      <c r="B1112" t="s">
        <v>10601</v>
      </c>
      <c r="C1112" t="s">
        <v>14088</v>
      </c>
      <c r="D1112" t="s">
        <v>14197</v>
      </c>
      <c r="E1112" t="s">
        <v>14198</v>
      </c>
      <c r="H1112" s="11">
        <v>4290</v>
      </c>
      <c r="I1112" s="1">
        <v>0.39</v>
      </c>
      <c r="J1112" s="1" t="str">
        <f t="shared" si="71"/>
        <v>No</v>
      </c>
      <c r="K1112" s="1" t="str">
        <f t="shared" si="69"/>
        <v>&gt;500</v>
      </c>
      <c r="L1112" s="1" t="str">
        <f t="shared" si="70"/>
        <v>31-40%</v>
      </c>
      <c r="M1112">
        <v>4.4000000000000004</v>
      </c>
      <c r="N1112" s="4">
        <v>2116</v>
      </c>
      <c r="O1112" s="12">
        <f t="shared" si="68"/>
        <v>9077640</v>
      </c>
      <c r="P1112" s="11">
        <v>5981</v>
      </c>
      <c r="Q1112" s="11">
        <v>7672</v>
      </c>
      <c r="R1112" s="1">
        <v>8.41</v>
      </c>
      <c r="S1112">
        <v>12.42</v>
      </c>
      <c r="T1112" s="4"/>
    </row>
    <row r="1113" spans="1:20">
      <c r="A1113" t="s">
        <v>10611</v>
      </c>
      <c r="B1113" t="s">
        <v>10612</v>
      </c>
      <c r="C1113" t="s">
        <v>14088</v>
      </c>
      <c r="D1113" t="s">
        <v>14197</v>
      </c>
      <c r="E1113" t="s">
        <v>14205</v>
      </c>
      <c r="F1113" t="s">
        <v>14228</v>
      </c>
      <c r="G1113" t="s">
        <v>14229</v>
      </c>
      <c r="H1113" s="11">
        <v>2890</v>
      </c>
      <c r="I1113" s="1">
        <v>0.46</v>
      </c>
      <c r="J1113" s="1" t="str">
        <f t="shared" si="71"/>
        <v>No</v>
      </c>
      <c r="K1113" s="1" t="str">
        <f t="shared" si="69"/>
        <v>&gt;500</v>
      </c>
      <c r="L1113" s="1" t="str">
        <f t="shared" si="70"/>
        <v>41-50%</v>
      </c>
      <c r="M1113">
        <v>3.9</v>
      </c>
      <c r="N1113" s="4">
        <v>463</v>
      </c>
      <c r="O1113" s="12">
        <f t="shared" si="68"/>
        <v>1338070</v>
      </c>
      <c r="P1113" s="11">
        <v>4233</v>
      </c>
      <c r="Q1113" s="11">
        <v>5576</v>
      </c>
      <c r="R1113" s="1">
        <v>7.34</v>
      </c>
      <c r="S1113">
        <v>10.78</v>
      </c>
      <c r="T1113" s="4"/>
    </row>
    <row r="1114" spans="1:20">
      <c r="A1114" t="s">
        <v>10621</v>
      </c>
      <c r="B1114" t="s">
        <v>10622</v>
      </c>
      <c r="C1114" t="s">
        <v>14088</v>
      </c>
      <c r="D1114" t="s">
        <v>14197</v>
      </c>
      <c r="E1114" t="s">
        <v>14198</v>
      </c>
      <c r="F1114" t="s">
        <v>14214</v>
      </c>
      <c r="H1114" s="11">
        <v>1299</v>
      </c>
      <c r="I1114" s="1">
        <v>0.62</v>
      </c>
      <c r="J1114" s="1" t="str">
        <f t="shared" si="71"/>
        <v>Yes</v>
      </c>
      <c r="K1114" s="1" t="str">
        <f t="shared" si="69"/>
        <v>&gt;500</v>
      </c>
      <c r="L1114" s="1" t="str">
        <f t="shared" si="70"/>
        <v>61-70%</v>
      </c>
      <c r="M1114">
        <v>4.7</v>
      </c>
      <c r="N1114" s="4">
        <v>54</v>
      </c>
      <c r="O1114" s="12">
        <f t="shared" si="68"/>
        <v>70146</v>
      </c>
      <c r="P1114" s="11">
        <v>2099</v>
      </c>
      <c r="Q1114" s="11">
        <v>2899</v>
      </c>
      <c r="R1114" s="1">
        <v>8.7799999999999994</v>
      </c>
      <c r="S1114">
        <v>12.86</v>
      </c>
      <c r="T1114" s="4"/>
    </row>
    <row r="1115" spans="1:20">
      <c r="A1115" t="s">
        <v>10631</v>
      </c>
      <c r="B1115" t="s">
        <v>10632</v>
      </c>
      <c r="C1115" t="s">
        <v>14088</v>
      </c>
      <c r="D1115" t="s">
        <v>14201</v>
      </c>
      <c r="E1115" t="s">
        <v>14217</v>
      </c>
      <c r="F1115" t="s">
        <v>14221</v>
      </c>
      <c r="H1115" s="11">
        <v>640</v>
      </c>
      <c r="I1115" s="1">
        <v>0.2</v>
      </c>
      <c r="J1115" s="1" t="str">
        <f t="shared" si="71"/>
        <v>No</v>
      </c>
      <c r="K1115" s="1" t="str">
        <f t="shared" si="69"/>
        <v>200-500</v>
      </c>
      <c r="L1115" s="1" t="str">
        <f t="shared" si="70"/>
        <v>11-20%</v>
      </c>
      <c r="M1115">
        <v>4.0999999999999996</v>
      </c>
      <c r="N1115" s="4">
        <v>7229</v>
      </c>
      <c r="O1115" s="12">
        <f t="shared" si="68"/>
        <v>4626560</v>
      </c>
      <c r="P1115" s="11">
        <v>-250.8</v>
      </c>
      <c r="Q1115" s="11">
        <v>-466.55</v>
      </c>
      <c r="R1115" s="1">
        <v>-682.3</v>
      </c>
      <c r="S1115">
        <v>-898.05</v>
      </c>
      <c r="T1115" s="4"/>
    </row>
    <row r="1116" spans="1:20">
      <c r="A1116" t="s">
        <v>10641</v>
      </c>
      <c r="B1116" t="s">
        <v>10642</v>
      </c>
      <c r="C1116" t="s">
        <v>14088</v>
      </c>
      <c r="D1116" t="s">
        <v>14201</v>
      </c>
      <c r="E1116" t="s">
        <v>14217</v>
      </c>
      <c r="F1116" t="s">
        <v>14218</v>
      </c>
      <c r="H1116" s="11">
        <v>3790</v>
      </c>
      <c r="I1116" s="1">
        <v>0.5</v>
      </c>
      <c r="J1116" s="1" t="str">
        <f t="shared" si="71"/>
        <v>No</v>
      </c>
      <c r="K1116" s="1" t="str">
        <f t="shared" si="69"/>
        <v>&gt;500</v>
      </c>
      <c r="L1116" s="1" t="str">
        <f t="shared" si="70"/>
        <v>41-50%</v>
      </c>
      <c r="M1116">
        <v>3.8</v>
      </c>
      <c r="N1116" s="4">
        <v>3842</v>
      </c>
      <c r="O1116" s="12">
        <f t="shared" si="68"/>
        <v>14561180</v>
      </c>
      <c r="P1116" s="11">
        <v>5681</v>
      </c>
      <c r="Q1116" s="11">
        <v>7572</v>
      </c>
      <c r="R1116" s="1">
        <v>7.1</v>
      </c>
      <c r="S1116">
        <v>10.4</v>
      </c>
      <c r="T1116" s="4"/>
    </row>
    <row r="1117" spans="1:20">
      <c r="A1117" t="s">
        <v>10651</v>
      </c>
      <c r="B1117" t="s">
        <v>10652</v>
      </c>
      <c r="C1117" t="s">
        <v>14088</v>
      </c>
      <c r="D1117" t="s">
        <v>14201</v>
      </c>
      <c r="E1117" t="s">
        <v>14217</v>
      </c>
      <c r="F1117" t="s">
        <v>14218</v>
      </c>
      <c r="H1117" s="11">
        <v>4560</v>
      </c>
      <c r="I1117" s="1">
        <v>0.43</v>
      </c>
      <c r="J1117" s="1" t="str">
        <f t="shared" si="71"/>
        <v>No</v>
      </c>
      <c r="K1117" s="1" t="str">
        <f t="shared" si="69"/>
        <v>&gt;500</v>
      </c>
      <c r="L1117" s="1" t="str">
        <f t="shared" si="70"/>
        <v>41-50%</v>
      </c>
      <c r="M1117">
        <v>4.4000000000000004</v>
      </c>
      <c r="N1117" s="4">
        <v>646</v>
      </c>
      <c r="O1117" s="12">
        <f t="shared" si="68"/>
        <v>2945760</v>
      </c>
      <c r="P1117" s="11">
        <v>6521</v>
      </c>
      <c r="Q1117" s="11">
        <v>8482</v>
      </c>
      <c r="R1117" s="1">
        <v>8.3699999999999992</v>
      </c>
      <c r="S1117">
        <v>12.34</v>
      </c>
      <c r="T1117" s="4"/>
    </row>
    <row r="1118" spans="1:20">
      <c r="A1118" t="s">
        <v>10660</v>
      </c>
      <c r="B1118" t="s">
        <v>10661</v>
      </c>
      <c r="C1118" t="s">
        <v>14088</v>
      </c>
      <c r="D1118" t="s">
        <v>14197</v>
      </c>
      <c r="E1118" t="s">
        <v>14198</v>
      </c>
      <c r="F1118" t="s">
        <v>14230</v>
      </c>
      <c r="H1118" s="11">
        <v>3500</v>
      </c>
      <c r="I1118" s="1">
        <v>0.66</v>
      </c>
      <c r="J1118" s="1" t="str">
        <f t="shared" si="71"/>
        <v>Yes</v>
      </c>
      <c r="K1118" s="1" t="str">
        <f t="shared" si="69"/>
        <v>&gt;500</v>
      </c>
      <c r="L1118" s="1" t="str">
        <f t="shared" si="70"/>
        <v>61-70%</v>
      </c>
      <c r="M1118">
        <v>4.3</v>
      </c>
      <c r="N1118" s="4">
        <v>1802</v>
      </c>
      <c r="O1118" s="12">
        <f t="shared" si="68"/>
        <v>6307000</v>
      </c>
      <c r="P1118" s="11">
        <v>5801</v>
      </c>
      <c r="Q1118" s="11">
        <v>8102</v>
      </c>
      <c r="R1118" s="1">
        <v>7.94</v>
      </c>
      <c r="S1118">
        <v>11.58</v>
      </c>
      <c r="T1118" s="4"/>
    </row>
    <row r="1119" spans="1:20">
      <c r="A1119" t="s">
        <v>10670</v>
      </c>
      <c r="B1119" t="s">
        <v>10671</v>
      </c>
      <c r="C1119" t="s">
        <v>14088</v>
      </c>
      <c r="D1119" t="s">
        <v>14201</v>
      </c>
      <c r="E1119" t="s">
        <v>14217</v>
      </c>
      <c r="F1119" t="s">
        <v>14218</v>
      </c>
      <c r="H1119" s="11">
        <v>2600</v>
      </c>
      <c r="I1119" s="1">
        <v>0.62</v>
      </c>
      <c r="J1119" s="1" t="str">
        <f t="shared" si="71"/>
        <v>Yes</v>
      </c>
      <c r="K1119" s="1" t="str">
        <f t="shared" si="69"/>
        <v>&gt;500</v>
      </c>
      <c r="L1119" s="1" t="str">
        <f t="shared" si="70"/>
        <v>61-70%</v>
      </c>
      <c r="M1119">
        <v>3.4</v>
      </c>
      <c r="N1119" s="4">
        <v>252</v>
      </c>
      <c r="O1119" s="12">
        <f t="shared" si="68"/>
        <v>655200</v>
      </c>
      <c r="P1119" s="11">
        <v>4201</v>
      </c>
      <c r="Q1119" s="11">
        <v>5802</v>
      </c>
      <c r="R1119" s="1">
        <v>6.18</v>
      </c>
      <c r="S1119">
        <v>8.9600000000000009</v>
      </c>
      <c r="T1119" s="4"/>
    </row>
    <row r="1120" spans="1:20">
      <c r="A1120" t="s">
        <v>10680</v>
      </c>
      <c r="B1120" t="s">
        <v>10681</v>
      </c>
      <c r="C1120" t="s">
        <v>14088</v>
      </c>
      <c r="D1120" t="s">
        <v>14197</v>
      </c>
      <c r="E1120" t="s">
        <v>14198</v>
      </c>
      <c r="F1120" t="s">
        <v>14213</v>
      </c>
      <c r="H1120" s="11">
        <v>3300</v>
      </c>
      <c r="I1120" s="1">
        <v>0.39</v>
      </c>
      <c r="J1120" s="1" t="str">
        <f t="shared" si="71"/>
        <v>No</v>
      </c>
      <c r="K1120" s="1" t="str">
        <f t="shared" si="69"/>
        <v>&gt;500</v>
      </c>
      <c r="L1120" s="1" t="str">
        <f t="shared" si="70"/>
        <v>31-40%</v>
      </c>
      <c r="M1120">
        <v>4.2</v>
      </c>
      <c r="N1120" s="4">
        <v>780</v>
      </c>
      <c r="O1120" s="12">
        <f t="shared" si="68"/>
        <v>2574000</v>
      </c>
      <c r="P1120" s="11">
        <v>4601</v>
      </c>
      <c r="Q1120" s="11">
        <v>5902</v>
      </c>
      <c r="R1120" s="1">
        <v>8.01</v>
      </c>
      <c r="S1120">
        <v>11.82</v>
      </c>
      <c r="T1120" s="4"/>
    </row>
    <row r="1121" spans="1:20">
      <c r="A1121" t="s">
        <v>10690</v>
      </c>
      <c r="B1121" t="s">
        <v>10691</v>
      </c>
      <c r="C1121" t="s">
        <v>14088</v>
      </c>
      <c r="D1121" t="s">
        <v>14197</v>
      </c>
      <c r="E1121" t="s">
        <v>14198</v>
      </c>
      <c r="F1121" t="s">
        <v>14214</v>
      </c>
      <c r="H1121" s="11">
        <v>699</v>
      </c>
      <c r="I1121" s="1">
        <v>0.7</v>
      </c>
      <c r="J1121" s="1" t="str">
        <f t="shared" si="71"/>
        <v>Yes</v>
      </c>
      <c r="K1121" s="1" t="str">
        <f t="shared" si="69"/>
        <v>200-500</v>
      </c>
      <c r="L1121" s="1" t="str">
        <f t="shared" si="70"/>
        <v>61-70%</v>
      </c>
      <c r="M1121">
        <v>3.7</v>
      </c>
      <c r="N1121" s="4">
        <v>74</v>
      </c>
      <c r="O1121" s="12">
        <f t="shared" si="68"/>
        <v>51726</v>
      </c>
      <c r="P1121" s="11">
        <v>-100.95</v>
      </c>
      <c r="Q1121" s="11">
        <v>-232.67</v>
      </c>
      <c r="R1121" s="1">
        <v>-364.39</v>
      </c>
      <c r="S1121">
        <v>-496.11</v>
      </c>
      <c r="T1121" s="4"/>
    </row>
    <row r="1122" spans="1:20">
      <c r="A1122" t="s">
        <v>10700</v>
      </c>
      <c r="B1122" t="s">
        <v>10701</v>
      </c>
      <c r="C1122" t="s">
        <v>14088</v>
      </c>
      <c r="D1122" t="s">
        <v>14201</v>
      </c>
      <c r="E1122" t="s">
        <v>14254</v>
      </c>
      <c r="F1122" t="s">
        <v>14255</v>
      </c>
      <c r="H1122" s="11">
        <v>23559</v>
      </c>
      <c r="I1122" s="1">
        <v>0.38</v>
      </c>
      <c r="J1122" s="1" t="str">
        <f t="shared" si="71"/>
        <v>No</v>
      </c>
      <c r="K1122" s="1" t="str">
        <f t="shared" si="69"/>
        <v>&gt;500</v>
      </c>
      <c r="L1122" s="1" t="str">
        <f t="shared" si="70"/>
        <v>31-40%</v>
      </c>
      <c r="M1122">
        <v>4.3</v>
      </c>
      <c r="N1122" s="4">
        <v>2026</v>
      </c>
      <c r="O1122" s="12">
        <f t="shared" si="68"/>
        <v>47730534</v>
      </c>
      <c r="P1122" s="11">
        <v>32619</v>
      </c>
      <c r="Q1122" s="11">
        <v>41679</v>
      </c>
      <c r="R1122" s="1">
        <v>8.2200000000000006</v>
      </c>
      <c r="S1122">
        <v>12.14</v>
      </c>
      <c r="T1122" s="4"/>
    </row>
    <row r="1123" spans="1:20">
      <c r="A1123" t="s">
        <v>10710</v>
      </c>
      <c r="B1123" t="s">
        <v>10711</v>
      </c>
      <c r="C1123" t="s">
        <v>14088</v>
      </c>
      <c r="D1123" t="s">
        <v>14224</v>
      </c>
      <c r="E1123" t="s">
        <v>14225</v>
      </c>
      <c r="F1123" t="s">
        <v>14226</v>
      </c>
      <c r="H1123" s="11">
        <v>1599</v>
      </c>
      <c r="I1123" s="1">
        <v>0.41</v>
      </c>
      <c r="J1123" s="1" t="str">
        <f t="shared" si="71"/>
        <v>No</v>
      </c>
      <c r="K1123" s="1" t="str">
        <f t="shared" si="69"/>
        <v>&gt;500</v>
      </c>
      <c r="L1123" s="1" t="str">
        <f t="shared" si="70"/>
        <v>41-50%</v>
      </c>
      <c r="M1123">
        <v>4.3</v>
      </c>
      <c r="N1123" s="4">
        <v>5911</v>
      </c>
      <c r="O1123" s="12">
        <f t="shared" si="68"/>
        <v>9451689</v>
      </c>
      <c r="P1123" s="11">
        <v>2248</v>
      </c>
      <c r="Q1123" s="11">
        <v>2897</v>
      </c>
      <c r="R1123" s="1">
        <v>8.19</v>
      </c>
      <c r="S1123">
        <v>12.08</v>
      </c>
      <c r="T1123" s="4"/>
    </row>
    <row r="1124" spans="1:20">
      <c r="A1124" t="s">
        <v>10720</v>
      </c>
      <c r="B1124" t="s">
        <v>10721</v>
      </c>
      <c r="C1124" t="s">
        <v>14088</v>
      </c>
      <c r="D1124" t="s">
        <v>14197</v>
      </c>
      <c r="E1124" t="s">
        <v>14198</v>
      </c>
      <c r="F1124" t="s">
        <v>14222</v>
      </c>
      <c r="G1124" t="s">
        <v>14223</v>
      </c>
      <c r="H1124" s="11">
        <v>9995</v>
      </c>
      <c r="I1124" s="1">
        <v>0.28000000000000003</v>
      </c>
      <c r="J1124" s="1" t="str">
        <f t="shared" si="71"/>
        <v>No</v>
      </c>
      <c r="K1124" s="1" t="str">
        <f t="shared" si="69"/>
        <v>&gt;500</v>
      </c>
      <c r="L1124" s="1" t="str">
        <f t="shared" si="70"/>
        <v>21-30%</v>
      </c>
      <c r="M1124">
        <v>4.4000000000000004</v>
      </c>
      <c r="N1124" s="4">
        <v>1964</v>
      </c>
      <c r="O1124" s="12">
        <f t="shared" si="68"/>
        <v>19630180</v>
      </c>
      <c r="P1124" s="11">
        <v>12791</v>
      </c>
      <c r="Q1124" s="11">
        <v>15587</v>
      </c>
      <c r="R1124" s="1">
        <v>8.52</v>
      </c>
      <c r="S1124">
        <v>12.64</v>
      </c>
      <c r="T1124" s="4"/>
    </row>
    <row r="1125" spans="1:20">
      <c r="A1125" t="s">
        <v>10730</v>
      </c>
      <c r="B1125" t="s">
        <v>10731</v>
      </c>
      <c r="C1125" t="s">
        <v>14088</v>
      </c>
      <c r="D1125" t="s">
        <v>14201</v>
      </c>
      <c r="E1125" t="s">
        <v>14202</v>
      </c>
      <c r="F1125" t="s">
        <v>14203</v>
      </c>
      <c r="H1125" s="11">
        <v>2545</v>
      </c>
      <c r="I1125" s="1">
        <v>0.04</v>
      </c>
      <c r="J1125" s="1" t="str">
        <f t="shared" si="71"/>
        <v>No</v>
      </c>
      <c r="K1125" s="1" t="str">
        <f t="shared" si="69"/>
        <v>&gt;500</v>
      </c>
      <c r="L1125" s="1" t="str">
        <f t="shared" si="70"/>
        <v>0-10%</v>
      </c>
      <c r="M1125">
        <v>4.0999999999999996</v>
      </c>
      <c r="N1125" s="4">
        <v>25</v>
      </c>
      <c r="O1125" s="12">
        <f t="shared" si="68"/>
        <v>63625</v>
      </c>
      <c r="P1125" s="11">
        <v>2651</v>
      </c>
      <c r="Q1125" s="11">
        <v>2757</v>
      </c>
      <c r="R1125" s="1">
        <v>8.16</v>
      </c>
      <c r="S1125">
        <v>12.22</v>
      </c>
      <c r="T1125" s="4"/>
    </row>
    <row r="1126" spans="1:20">
      <c r="A1126" t="s">
        <v>10740</v>
      </c>
      <c r="B1126" t="s">
        <v>10741</v>
      </c>
      <c r="C1126" t="s">
        <v>14088</v>
      </c>
      <c r="D1126" t="s">
        <v>14197</v>
      </c>
      <c r="E1126" t="s">
        <v>14205</v>
      </c>
      <c r="F1126" t="s">
        <v>14206</v>
      </c>
      <c r="G1126" t="s">
        <v>14215</v>
      </c>
      <c r="H1126" s="11">
        <v>8995</v>
      </c>
      <c r="I1126" s="1">
        <v>0.13</v>
      </c>
      <c r="J1126" s="1" t="str">
        <f t="shared" si="71"/>
        <v>No</v>
      </c>
      <c r="K1126" s="1" t="str">
        <f t="shared" si="69"/>
        <v>&gt;500</v>
      </c>
      <c r="L1126" s="1" t="str">
        <f t="shared" si="70"/>
        <v>11-20%</v>
      </c>
      <c r="M1126">
        <v>4</v>
      </c>
      <c r="N1126" s="4">
        <v>3160</v>
      </c>
      <c r="O1126" s="12">
        <f t="shared" si="68"/>
        <v>28424200</v>
      </c>
      <c r="P1126" s="11">
        <v>10191</v>
      </c>
      <c r="Q1126" s="11">
        <v>11387</v>
      </c>
      <c r="R1126" s="1">
        <v>7.87</v>
      </c>
      <c r="S1126">
        <v>11.74</v>
      </c>
      <c r="T1126" s="4"/>
    </row>
    <row r="1127" spans="1:20">
      <c r="A1127" t="s">
        <v>10750</v>
      </c>
      <c r="B1127" t="s">
        <v>10751</v>
      </c>
      <c r="C1127" t="s">
        <v>14088</v>
      </c>
      <c r="D1127" t="s">
        <v>14197</v>
      </c>
      <c r="E1127" t="s">
        <v>14198</v>
      </c>
      <c r="F1127" t="s">
        <v>14232</v>
      </c>
      <c r="H1127" s="11">
        <v>1999</v>
      </c>
      <c r="I1127" s="1">
        <v>0.2</v>
      </c>
      <c r="J1127" s="1" t="str">
        <f t="shared" si="71"/>
        <v>No</v>
      </c>
      <c r="K1127" s="1" t="str">
        <f t="shared" si="69"/>
        <v>&gt;500</v>
      </c>
      <c r="L1127" s="1" t="str">
        <f t="shared" si="70"/>
        <v>11-20%</v>
      </c>
      <c r="M1127">
        <v>4.4000000000000004</v>
      </c>
      <c r="N1127" s="4">
        <v>1558</v>
      </c>
      <c r="O1127" s="12">
        <f t="shared" si="68"/>
        <v>3114442</v>
      </c>
      <c r="P1127" s="11">
        <v>2399</v>
      </c>
      <c r="Q1127" s="11">
        <v>2799</v>
      </c>
      <c r="R1127" s="1">
        <v>8.6</v>
      </c>
      <c r="S1127">
        <v>12.8</v>
      </c>
      <c r="T1127" s="4"/>
    </row>
    <row r="1128" spans="1:20">
      <c r="A1128" t="s">
        <v>10760</v>
      </c>
      <c r="B1128" t="s">
        <v>10761</v>
      </c>
      <c r="C1128" t="s">
        <v>14088</v>
      </c>
      <c r="D1128" t="s">
        <v>14197</v>
      </c>
      <c r="E1128" t="s">
        <v>14198</v>
      </c>
      <c r="F1128" t="s">
        <v>14216</v>
      </c>
      <c r="H1128" s="11">
        <v>5500</v>
      </c>
      <c r="I1128" s="1">
        <v>0.47</v>
      </c>
      <c r="J1128" s="1" t="str">
        <f t="shared" si="71"/>
        <v>No</v>
      </c>
      <c r="K1128" s="1" t="str">
        <f t="shared" si="69"/>
        <v>&gt;500</v>
      </c>
      <c r="L1128" s="1" t="str">
        <f t="shared" si="70"/>
        <v>41-50%</v>
      </c>
      <c r="M1128">
        <v>3.8</v>
      </c>
      <c r="N1128" s="4">
        <v>8958</v>
      </c>
      <c r="O1128" s="12">
        <f t="shared" si="68"/>
        <v>49269000</v>
      </c>
      <c r="P1128" s="11">
        <v>8101</v>
      </c>
      <c r="Q1128" s="11">
        <v>10702</v>
      </c>
      <c r="R1128" s="1">
        <v>7.13</v>
      </c>
      <c r="S1128">
        <v>10.46</v>
      </c>
      <c r="T1128" s="4"/>
    </row>
    <row r="1129" spans="1:20">
      <c r="A1129" t="s">
        <v>10770</v>
      </c>
      <c r="B1129" t="s">
        <v>10771</v>
      </c>
      <c r="C1129" t="s">
        <v>14088</v>
      </c>
      <c r="D1129" t="s">
        <v>14197</v>
      </c>
      <c r="E1129" t="s">
        <v>14258</v>
      </c>
      <c r="F1129" t="s">
        <v>14259</v>
      </c>
      <c r="H1129" s="11">
        <v>12150</v>
      </c>
      <c r="I1129" s="1">
        <v>0.19</v>
      </c>
      <c r="J1129" s="1" t="str">
        <f t="shared" si="71"/>
        <v>No</v>
      </c>
      <c r="K1129" s="1" t="str">
        <f t="shared" si="69"/>
        <v>&gt;500</v>
      </c>
      <c r="L1129" s="1" t="str">
        <f t="shared" si="70"/>
        <v>11-20%</v>
      </c>
      <c r="M1129">
        <v>4.3</v>
      </c>
      <c r="N1129" s="4">
        <v>13251</v>
      </c>
      <c r="O1129" s="12">
        <f t="shared" si="68"/>
        <v>160999650</v>
      </c>
      <c r="P1129" s="11">
        <v>14501</v>
      </c>
      <c r="Q1129" s="11">
        <v>16852</v>
      </c>
      <c r="R1129" s="1">
        <v>8.41</v>
      </c>
      <c r="S1129">
        <v>12.52</v>
      </c>
      <c r="T1129" s="4"/>
    </row>
    <row r="1130" spans="1:20">
      <c r="A1130" t="s">
        <v>10779</v>
      </c>
      <c r="B1130" t="s">
        <v>10780</v>
      </c>
      <c r="C1130" t="s">
        <v>14088</v>
      </c>
      <c r="D1130" t="s">
        <v>14197</v>
      </c>
      <c r="E1130" t="s">
        <v>14205</v>
      </c>
      <c r="F1130" t="s">
        <v>14206</v>
      </c>
      <c r="G1130" t="s">
        <v>14215</v>
      </c>
      <c r="H1130" s="11">
        <v>4995</v>
      </c>
      <c r="I1130" s="1">
        <v>0.34</v>
      </c>
      <c r="J1130" s="1" t="str">
        <f t="shared" si="71"/>
        <v>No</v>
      </c>
      <c r="K1130" s="1" t="str">
        <f t="shared" si="69"/>
        <v>&gt;500</v>
      </c>
      <c r="L1130" s="1" t="str">
        <f t="shared" si="70"/>
        <v>31-40%</v>
      </c>
      <c r="M1130">
        <v>3.8</v>
      </c>
      <c r="N1130" s="4">
        <v>1393</v>
      </c>
      <c r="O1130" s="12">
        <f t="shared" si="68"/>
        <v>6958035</v>
      </c>
      <c r="P1130" s="11">
        <v>6691</v>
      </c>
      <c r="Q1130" s="11">
        <v>8387</v>
      </c>
      <c r="R1130" s="1">
        <v>7.26</v>
      </c>
      <c r="S1130">
        <v>10.72</v>
      </c>
      <c r="T1130" s="4"/>
    </row>
    <row r="1131" spans="1:20">
      <c r="A1131" t="s">
        <v>10789</v>
      </c>
      <c r="B1131" t="s">
        <v>10790</v>
      </c>
      <c r="C1131" t="s">
        <v>14088</v>
      </c>
      <c r="D1131" t="s">
        <v>14197</v>
      </c>
      <c r="E1131" t="s">
        <v>14198</v>
      </c>
      <c r="F1131" t="s">
        <v>14214</v>
      </c>
      <c r="H1131" s="11">
        <v>1499</v>
      </c>
      <c r="I1131" s="1">
        <v>0.55000000000000004</v>
      </c>
      <c r="J1131" s="1" t="str">
        <f t="shared" si="71"/>
        <v>Yes</v>
      </c>
      <c r="K1131" s="1" t="str">
        <f t="shared" si="69"/>
        <v>&gt;500</v>
      </c>
      <c r="L1131" s="1" t="str">
        <f t="shared" si="70"/>
        <v>51-60%</v>
      </c>
      <c r="M1131">
        <v>2.2999999999999998</v>
      </c>
      <c r="N1131" s="4">
        <v>13</v>
      </c>
      <c r="O1131" s="12">
        <f t="shared" si="68"/>
        <v>19487</v>
      </c>
      <c r="P1131" s="11">
        <v>2329</v>
      </c>
      <c r="Q1131" s="11">
        <v>3159</v>
      </c>
      <c r="R1131" s="1">
        <v>4.05</v>
      </c>
      <c r="S1131">
        <v>5.8</v>
      </c>
      <c r="T1131" s="4"/>
    </row>
    <row r="1132" spans="1:20">
      <c r="A1132" t="s">
        <v>10799</v>
      </c>
      <c r="B1132" t="s">
        <v>10800</v>
      </c>
      <c r="C1132" t="s">
        <v>14088</v>
      </c>
      <c r="D1132" t="s">
        <v>14197</v>
      </c>
      <c r="E1132" t="s">
        <v>14198</v>
      </c>
      <c r="F1132" t="s">
        <v>14227</v>
      </c>
      <c r="H1132" s="11">
        <v>7506</v>
      </c>
      <c r="I1132" s="1">
        <v>0.22</v>
      </c>
      <c r="J1132" s="1" t="str">
        <f t="shared" si="71"/>
        <v>No</v>
      </c>
      <c r="K1132" s="1" t="str">
        <f t="shared" si="69"/>
        <v>&gt;500</v>
      </c>
      <c r="L1132" s="1" t="str">
        <f t="shared" si="70"/>
        <v>21-30%</v>
      </c>
      <c r="M1132">
        <v>4.5</v>
      </c>
      <c r="N1132" s="4">
        <v>7241</v>
      </c>
      <c r="O1132" s="12">
        <f t="shared" si="68"/>
        <v>54350946</v>
      </c>
      <c r="P1132" s="11">
        <v>9122</v>
      </c>
      <c r="Q1132" s="11">
        <v>10738</v>
      </c>
      <c r="R1132" s="1">
        <v>8.7799999999999994</v>
      </c>
      <c r="S1132">
        <v>13.06</v>
      </c>
      <c r="T1132" s="4"/>
    </row>
    <row r="1133" spans="1:20">
      <c r="A1133" t="s">
        <v>10809</v>
      </c>
      <c r="B1133" t="s">
        <v>10810</v>
      </c>
      <c r="C1133" t="s">
        <v>14088</v>
      </c>
      <c r="D1133" t="s">
        <v>14197</v>
      </c>
      <c r="E1133" t="s">
        <v>14246</v>
      </c>
      <c r="F1133" t="s">
        <v>14256</v>
      </c>
      <c r="H1133" s="11">
        <v>18000</v>
      </c>
      <c r="I1133" s="1">
        <v>0.49</v>
      </c>
      <c r="J1133" s="1" t="str">
        <f t="shared" si="71"/>
        <v>No</v>
      </c>
      <c r="K1133" s="1" t="str">
        <f t="shared" si="69"/>
        <v>&gt;500</v>
      </c>
      <c r="L1133" s="1" t="str">
        <f t="shared" si="70"/>
        <v>41-50%</v>
      </c>
      <c r="M1133">
        <v>4</v>
      </c>
      <c r="N1133" s="4">
        <v>16020</v>
      </c>
      <c r="O1133" s="12">
        <f t="shared" si="68"/>
        <v>288360000</v>
      </c>
      <c r="P1133" s="11">
        <v>26801</v>
      </c>
      <c r="Q1133" s="11">
        <v>35602</v>
      </c>
      <c r="R1133" s="1">
        <v>7.51</v>
      </c>
      <c r="S1133">
        <v>11.02</v>
      </c>
      <c r="T1133" s="4"/>
    </row>
    <row r="1134" spans="1:20">
      <c r="A1134" t="s">
        <v>10819</v>
      </c>
      <c r="B1134" t="s">
        <v>10820</v>
      </c>
      <c r="C1134" t="s">
        <v>14088</v>
      </c>
      <c r="D1134" t="s">
        <v>14224</v>
      </c>
      <c r="E1134" t="s">
        <v>14225</v>
      </c>
      <c r="F1134" t="s">
        <v>14226</v>
      </c>
      <c r="H1134" s="11">
        <v>1099</v>
      </c>
      <c r="I1134" s="1">
        <v>0.68</v>
      </c>
      <c r="J1134" s="1" t="str">
        <f t="shared" si="71"/>
        <v>Yes</v>
      </c>
      <c r="K1134" s="1" t="str">
        <f t="shared" si="69"/>
        <v>&gt;500</v>
      </c>
      <c r="L1134" s="1" t="str">
        <f t="shared" si="70"/>
        <v>61-70%</v>
      </c>
      <c r="M1134">
        <v>3.7</v>
      </c>
      <c r="N1134" s="4">
        <v>1470</v>
      </c>
      <c r="O1134" s="12">
        <f t="shared" si="68"/>
        <v>1615530</v>
      </c>
      <c r="P1134" s="11">
        <v>1847</v>
      </c>
      <c r="Q1134" s="11">
        <v>2595</v>
      </c>
      <c r="R1134" s="1">
        <v>6.72</v>
      </c>
      <c r="S1134">
        <v>9.74</v>
      </c>
      <c r="T1134" s="4"/>
    </row>
    <row r="1135" spans="1:20">
      <c r="A1135" t="s">
        <v>10829</v>
      </c>
      <c r="B1135" t="s">
        <v>10830</v>
      </c>
      <c r="C1135" t="s">
        <v>14267</v>
      </c>
      <c r="D1135" t="s">
        <v>14268</v>
      </c>
      <c r="E1135" t="s">
        <v>14269</v>
      </c>
      <c r="F1135" t="s">
        <v>14270</v>
      </c>
      <c r="G1135" t="s">
        <v>14271</v>
      </c>
      <c r="H1135" s="11">
        <v>1900</v>
      </c>
      <c r="I1135" s="1">
        <v>0.53</v>
      </c>
      <c r="J1135" s="1" t="str">
        <f t="shared" si="71"/>
        <v>Yes</v>
      </c>
      <c r="K1135" s="1" t="str">
        <f t="shared" si="69"/>
        <v>&gt;500</v>
      </c>
      <c r="L1135" s="1" t="str">
        <f t="shared" si="70"/>
        <v>51-60%</v>
      </c>
      <c r="M1135">
        <v>4</v>
      </c>
      <c r="N1135" s="4">
        <v>3663</v>
      </c>
      <c r="O1135" s="12">
        <f t="shared" si="68"/>
        <v>6959700</v>
      </c>
      <c r="P1135" s="11">
        <v>2901</v>
      </c>
      <c r="Q1135" s="11">
        <v>3902</v>
      </c>
      <c r="R1135" s="1">
        <v>7.47</v>
      </c>
      <c r="S1135">
        <v>10.94</v>
      </c>
      <c r="T1135" s="4"/>
    </row>
    <row r="1136" spans="1:20">
      <c r="A1136" t="s">
        <v>10840</v>
      </c>
      <c r="B1136" t="s">
        <v>10841</v>
      </c>
      <c r="C1136" t="s">
        <v>14088</v>
      </c>
      <c r="D1136" t="s">
        <v>14197</v>
      </c>
      <c r="E1136" t="s">
        <v>14198</v>
      </c>
      <c r="F1136" t="s">
        <v>14199</v>
      </c>
      <c r="G1136" t="s">
        <v>14219</v>
      </c>
      <c r="H1136" s="11">
        <v>1850</v>
      </c>
      <c r="I1136" s="1">
        <v>0.27</v>
      </c>
      <c r="J1136" s="1" t="str">
        <f t="shared" si="71"/>
        <v>No</v>
      </c>
      <c r="K1136" s="1" t="str">
        <f t="shared" si="69"/>
        <v>&gt;500</v>
      </c>
      <c r="L1136" s="1" t="str">
        <f t="shared" si="70"/>
        <v>21-30%</v>
      </c>
      <c r="M1136">
        <v>4.4000000000000004</v>
      </c>
      <c r="N1136" s="4">
        <v>638</v>
      </c>
      <c r="O1136" s="12">
        <f t="shared" si="68"/>
        <v>1180300</v>
      </c>
      <c r="P1136" s="11">
        <v>2351</v>
      </c>
      <c r="Q1136" s="11">
        <v>2852</v>
      </c>
      <c r="R1136" s="1">
        <v>8.5299999999999994</v>
      </c>
      <c r="S1136">
        <v>12.66</v>
      </c>
      <c r="T1136" s="4"/>
    </row>
    <row r="1137" spans="1:20">
      <c r="A1137" t="s">
        <v>10850</v>
      </c>
      <c r="B1137" t="s">
        <v>10851</v>
      </c>
      <c r="C1137" t="s">
        <v>14088</v>
      </c>
      <c r="D1137" t="s">
        <v>14197</v>
      </c>
      <c r="E1137" t="s">
        <v>14205</v>
      </c>
      <c r="F1137" t="s">
        <v>14228</v>
      </c>
      <c r="G1137" t="s">
        <v>14229</v>
      </c>
      <c r="H1137" s="11">
        <v>9999</v>
      </c>
      <c r="I1137" s="1">
        <v>0.38</v>
      </c>
      <c r="J1137" s="1" t="str">
        <f t="shared" si="71"/>
        <v>No</v>
      </c>
      <c r="K1137" s="1" t="str">
        <f t="shared" si="69"/>
        <v>&gt;500</v>
      </c>
      <c r="L1137" s="1" t="str">
        <f t="shared" si="70"/>
        <v>31-40%</v>
      </c>
      <c r="M1137">
        <v>4.0999999999999996</v>
      </c>
      <c r="N1137" s="4">
        <v>3552</v>
      </c>
      <c r="O1137" s="12">
        <f t="shared" si="68"/>
        <v>35516448</v>
      </c>
      <c r="P1137" s="11">
        <v>13762</v>
      </c>
      <c r="Q1137" s="11">
        <v>17525</v>
      </c>
      <c r="R1137" s="1">
        <v>7.82</v>
      </c>
      <c r="S1137">
        <v>11.54</v>
      </c>
      <c r="T1137" s="4"/>
    </row>
    <row r="1138" spans="1:20">
      <c r="A1138" t="s">
        <v>10860</v>
      </c>
      <c r="B1138" t="s">
        <v>10861</v>
      </c>
      <c r="C1138" t="s">
        <v>14088</v>
      </c>
      <c r="D1138" t="s">
        <v>14197</v>
      </c>
      <c r="E1138" t="s">
        <v>14198</v>
      </c>
      <c r="F1138" t="s">
        <v>14214</v>
      </c>
      <c r="H1138" s="11">
        <v>3995</v>
      </c>
      <c r="I1138" s="1">
        <v>0.31</v>
      </c>
      <c r="J1138" s="1" t="str">
        <f t="shared" si="71"/>
        <v>No</v>
      </c>
      <c r="K1138" s="1" t="str">
        <f t="shared" si="69"/>
        <v>&gt;500</v>
      </c>
      <c r="L1138" s="1" t="str">
        <f t="shared" si="70"/>
        <v>31-40%</v>
      </c>
      <c r="M1138">
        <v>4.4000000000000004</v>
      </c>
      <c r="N1138" s="4">
        <v>11148</v>
      </c>
      <c r="O1138" s="12">
        <f t="shared" si="68"/>
        <v>44536260</v>
      </c>
      <c r="P1138" s="11">
        <v>5248</v>
      </c>
      <c r="Q1138" s="11">
        <v>6501</v>
      </c>
      <c r="R1138" s="1">
        <v>8.49</v>
      </c>
      <c r="S1138">
        <v>12.58</v>
      </c>
      <c r="T1138" s="4"/>
    </row>
    <row r="1139" spans="1:20">
      <c r="A1139" t="s">
        <v>10870</v>
      </c>
      <c r="B1139" t="s">
        <v>10871</v>
      </c>
      <c r="C1139" t="s">
        <v>14088</v>
      </c>
      <c r="D1139" t="s">
        <v>14197</v>
      </c>
      <c r="E1139" t="s">
        <v>14258</v>
      </c>
      <c r="F1139" t="s">
        <v>14259</v>
      </c>
      <c r="H1139" s="11">
        <v>1499</v>
      </c>
      <c r="I1139" s="1">
        <v>0.52</v>
      </c>
      <c r="J1139" s="1" t="str">
        <f t="shared" si="71"/>
        <v>Yes</v>
      </c>
      <c r="K1139" s="1" t="str">
        <f t="shared" si="69"/>
        <v>&gt;500</v>
      </c>
      <c r="L1139" s="1" t="str">
        <f t="shared" si="70"/>
        <v>51-60%</v>
      </c>
      <c r="M1139">
        <v>3.1</v>
      </c>
      <c r="N1139" s="4">
        <v>2449</v>
      </c>
      <c r="O1139" s="12">
        <f t="shared" si="68"/>
        <v>3671051</v>
      </c>
      <c r="P1139" s="11">
        <v>2277</v>
      </c>
      <c r="Q1139" s="11">
        <v>3055</v>
      </c>
      <c r="R1139" s="1">
        <v>5.68</v>
      </c>
      <c r="S1139">
        <v>8.26</v>
      </c>
      <c r="T1139" s="4"/>
    </row>
    <row r="1140" spans="1:20">
      <c r="A1140" t="s">
        <v>10880</v>
      </c>
      <c r="B1140" t="s">
        <v>10881</v>
      </c>
      <c r="C1140" t="s">
        <v>14088</v>
      </c>
      <c r="D1140" t="s">
        <v>14197</v>
      </c>
      <c r="E1140" t="s">
        <v>14205</v>
      </c>
      <c r="F1140" t="s">
        <v>14206</v>
      </c>
      <c r="G1140" t="s">
        <v>14215</v>
      </c>
      <c r="H1140" s="11">
        <v>3295</v>
      </c>
      <c r="I1140" s="1">
        <v>0.12</v>
      </c>
      <c r="J1140" s="1" t="str">
        <f t="shared" si="71"/>
        <v>No</v>
      </c>
      <c r="K1140" s="1" t="str">
        <f t="shared" si="69"/>
        <v>&gt;500</v>
      </c>
      <c r="L1140" s="1" t="str">
        <f t="shared" si="70"/>
        <v>11-20%</v>
      </c>
      <c r="M1140">
        <v>4.3</v>
      </c>
      <c r="N1140" s="4">
        <v>2299</v>
      </c>
      <c r="O1140" s="12">
        <f t="shared" si="68"/>
        <v>7575205</v>
      </c>
      <c r="P1140" s="11">
        <v>3687</v>
      </c>
      <c r="Q1140" s="11">
        <v>4079</v>
      </c>
      <c r="R1140" s="1">
        <v>8.48</v>
      </c>
      <c r="S1140">
        <v>12.66</v>
      </c>
      <c r="T1140" s="4"/>
    </row>
    <row r="1141" spans="1:20">
      <c r="A1141" t="s">
        <v>10890</v>
      </c>
      <c r="B1141" t="s">
        <v>10891</v>
      </c>
      <c r="C1141" t="s">
        <v>14088</v>
      </c>
      <c r="D1141" t="s">
        <v>14197</v>
      </c>
      <c r="E1141" t="s">
        <v>14198</v>
      </c>
      <c r="F1141" t="s">
        <v>14232</v>
      </c>
      <c r="H1141" s="11">
        <v>2695</v>
      </c>
      <c r="I1141" s="1">
        <v>0.39</v>
      </c>
      <c r="J1141" s="1" t="str">
        <f t="shared" si="71"/>
        <v>No</v>
      </c>
      <c r="K1141" s="1" t="str">
        <f t="shared" si="69"/>
        <v>&gt;500</v>
      </c>
      <c r="L1141" s="1" t="str">
        <f t="shared" si="70"/>
        <v>31-40%</v>
      </c>
      <c r="M1141">
        <v>4.4000000000000004</v>
      </c>
      <c r="N1141" s="4">
        <v>6027</v>
      </c>
      <c r="O1141" s="12">
        <f t="shared" si="68"/>
        <v>16242765</v>
      </c>
      <c r="P1141" s="11">
        <v>3734</v>
      </c>
      <c r="Q1141" s="11">
        <v>4773</v>
      </c>
      <c r="R1141" s="1">
        <v>8.41</v>
      </c>
      <c r="S1141">
        <v>12.42</v>
      </c>
      <c r="T1141" s="4"/>
    </row>
    <row r="1142" spans="1:20">
      <c r="A1142" t="s">
        <v>10900</v>
      </c>
      <c r="B1142" t="s">
        <v>10901</v>
      </c>
      <c r="C1142" t="s">
        <v>14088</v>
      </c>
      <c r="D1142" t="s">
        <v>14197</v>
      </c>
      <c r="E1142" t="s">
        <v>14198</v>
      </c>
      <c r="F1142" t="s">
        <v>14230</v>
      </c>
      <c r="H1142" s="11">
        <v>2290</v>
      </c>
      <c r="I1142" s="1">
        <v>0.39</v>
      </c>
      <c r="J1142" s="1" t="str">
        <f t="shared" si="71"/>
        <v>No</v>
      </c>
      <c r="K1142" s="1" t="str">
        <f t="shared" si="69"/>
        <v>&gt;500</v>
      </c>
      <c r="L1142" s="1" t="str">
        <f t="shared" si="70"/>
        <v>31-40%</v>
      </c>
      <c r="M1142">
        <v>4.4000000000000004</v>
      </c>
      <c r="N1142" s="4">
        <v>461</v>
      </c>
      <c r="O1142" s="12">
        <f t="shared" si="68"/>
        <v>1055690</v>
      </c>
      <c r="P1142" s="11">
        <v>3181</v>
      </c>
      <c r="Q1142" s="11">
        <v>4072</v>
      </c>
      <c r="R1142" s="1">
        <v>8.41</v>
      </c>
      <c r="S1142">
        <v>12.42</v>
      </c>
      <c r="T1142" s="4"/>
    </row>
    <row r="1143" spans="1:20">
      <c r="A1143" t="s">
        <v>10910</v>
      </c>
      <c r="B1143" t="s">
        <v>10911</v>
      </c>
      <c r="C1143" t="s">
        <v>14088</v>
      </c>
      <c r="D1143" t="s">
        <v>14197</v>
      </c>
      <c r="E1143" t="s">
        <v>14198</v>
      </c>
      <c r="F1143" t="s">
        <v>14231</v>
      </c>
      <c r="H1143" s="11">
        <v>3099</v>
      </c>
      <c r="I1143" s="1">
        <v>0.33</v>
      </c>
      <c r="J1143" s="1" t="str">
        <f t="shared" si="71"/>
        <v>No</v>
      </c>
      <c r="K1143" s="1" t="str">
        <f t="shared" si="69"/>
        <v>&gt;500</v>
      </c>
      <c r="L1143" s="1" t="str">
        <f t="shared" si="70"/>
        <v>31-40%</v>
      </c>
      <c r="M1143">
        <v>4.0999999999999996</v>
      </c>
      <c r="N1143" s="4">
        <v>282</v>
      </c>
      <c r="O1143" s="12">
        <f t="shared" si="68"/>
        <v>873918</v>
      </c>
      <c r="P1143" s="11">
        <v>4119</v>
      </c>
      <c r="Q1143" s="11">
        <v>5139</v>
      </c>
      <c r="R1143" s="1">
        <v>7.87</v>
      </c>
      <c r="S1143">
        <v>11.64</v>
      </c>
      <c r="T1143" s="4"/>
    </row>
    <row r="1144" spans="1:20">
      <c r="A1144" t="s">
        <v>10920</v>
      </c>
      <c r="B1144" t="s">
        <v>10921</v>
      </c>
      <c r="C1144" t="s">
        <v>14088</v>
      </c>
      <c r="D1144" t="s">
        <v>14201</v>
      </c>
      <c r="E1144" t="s">
        <v>14217</v>
      </c>
      <c r="F1144" t="s">
        <v>14221</v>
      </c>
      <c r="H1144" s="11">
        <v>1075</v>
      </c>
      <c r="I1144" s="1">
        <v>7.0000000000000007E-2</v>
      </c>
      <c r="J1144" s="1" t="str">
        <f t="shared" si="71"/>
        <v>No</v>
      </c>
      <c r="K1144" s="1" t="str">
        <f t="shared" si="69"/>
        <v>&gt;500</v>
      </c>
      <c r="L1144" s="1" t="str">
        <f t="shared" si="70"/>
        <v>0-10%</v>
      </c>
      <c r="M1144">
        <v>4.0999999999999996</v>
      </c>
      <c r="N1144" s="4">
        <v>9275</v>
      </c>
      <c r="O1144" s="12">
        <f t="shared" si="68"/>
        <v>9970625</v>
      </c>
      <c r="P1144" s="11">
        <v>1151</v>
      </c>
      <c r="Q1144" s="11">
        <v>1227</v>
      </c>
      <c r="R1144" s="1">
        <v>8.1300000000000008</v>
      </c>
      <c r="S1144">
        <v>12.16</v>
      </c>
      <c r="T1144" s="4"/>
    </row>
    <row r="1145" spans="1:20">
      <c r="A1145" t="s">
        <v>10930</v>
      </c>
      <c r="B1145" t="s">
        <v>10931</v>
      </c>
      <c r="C1145" t="s">
        <v>14088</v>
      </c>
      <c r="D1145" t="s">
        <v>14197</v>
      </c>
      <c r="E1145" t="s">
        <v>14205</v>
      </c>
      <c r="F1145" t="s">
        <v>14228</v>
      </c>
      <c r="G1145" t="s">
        <v>14229</v>
      </c>
      <c r="H1145" s="11">
        <v>6999</v>
      </c>
      <c r="I1145" s="1">
        <v>0.55000000000000004</v>
      </c>
      <c r="J1145" s="1" t="str">
        <f t="shared" si="71"/>
        <v>Yes</v>
      </c>
      <c r="K1145" s="1" t="str">
        <f t="shared" si="69"/>
        <v>&gt;500</v>
      </c>
      <c r="L1145" s="1" t="str">
        <f t="shared" si="70"/>
        <v>51-60%</v>
      </c>
      <c r="M1145">
        <v>4</v>
      </c>
      <c r="N1145" s="4">
        <v>743</v>
      </c>
      <c r="O1145" s="12">
        <f t="shared" si="68"/>
        <v>5200257</v>
      </c>
      <c r="P1145" s="11">
        <v>10819</v>
      </c>
      <c r="Q1145" s="11">
        <v>14639</v>
      </c>
      <c r="R1145" s="1">
        <v>7.45</v>
      </c>
      <c r="S1145">
        <v>10.9</v>
      </c>
      <c r="T1145" s="4"/>
    </row>
    <row r="1146" spans="1:20">
      <c r="A1146" t="s">
        <v>10940</v>
      </c>
      <c r="B1146" t="s">
        <v>10941</v>
      </c>
      <c r="C1146" t="s">
        <v>14088</v>
      </c>
      <c r="D1146" t="s">
        <v>14201</v>
      </c>
      <c r="E1146" t="s">
        <v>14217</v>
      </c>
      <c r="F1146" t="s">
        <v>14218</v>
      </c>
      <c r="H1146" s="11">
        <v>2499</v>
      </c>
      <c r="I1146" s="1">
        <v>0.57999999999999996</v>
      </c>
      <c r="J1146" s="1" t="str">
        <f t="shared" si="71"/>
        <v>Yes</v>
      </c>
      <c r="K1146" s="1" t="str">
        <f t="shared" si="69"/>
        <v>&gt;500</v>
      </c>
      <c r="L1146" s="1" t="str">
        <f t="shared" si="70"/>
        <v>51-60%</v>
      </c>
      <c r="M1146">
        <v>3.6</v>
      </c>
      <c r="N1146" s="4">
        <v>328</v>
      </c>
      <c r="O1146" s="12">
        <f t="shared" si="68"/>
        <v>819672</v>
      </c>
      <c r="P1146" s="11">
        <v>3949</v>
      </c>
      <c r="Q1146" s="11">
        <v>5399</v>
      </c>
      <c r="R1146" s="1">
        <v>6.62</v>
      </c>
      <c r="S1146">
        <v>9.64</v>
      </c>
      <c r="T1146" s="4"/>
    </row>
    <row r="1147" spans="1:20">
      <c r="A1147" t="s">
        <v>10950</v>
      </c>
      <c r="B1147" t="s">
        <v>10951</v>
      </c>
      <c r="C1147" t="s">
        <v>14088</v>
      </c>
      <c r="D1147" t="s">
        <v>14201</v>
      </c>
      <c r="E1147" t="s">
        <v>14217</v>
      </c>
      <c r="F1147" t="s">
        <v>14218</v>
      </c>
      <c r="H1147" s="11">
        <v>7290</v>
      </c>
      <c r="I1147" s="1">
        <v>0.51</v>
      </c>
      <c r="J1147" s="1" t="str">
        <f t="shared" si="71"/>
        <v>Yes</v>
      </c>
      <c r="K1147" s="1" t="str">
        <f t="shared" si="69"/>
        <v>&gt;500</v>
      </c>
      <c r="L1147" s="1" t="str">
        <f t="shared" si="70"/>
        <v>51-60%</v>
      </c>
      <c r="M1147">
        <v>3.9</v>
      </c>
      <c r="N1147" s="4">
        <v>942</v>
      </c>
      <c r="O1147" s="12">
        <f t="shared" si="68"/>
        <v>6867180</v>
      </c>
      <c r="P1147" s="11">
        <v>10981</v>
      </c>
      <c r="Q1147" s="11">
        <v>14672</v>
      </c>
      <c r="R1147" s="1">
        <v>7.29</v>
      </c>
      <c r="S1147">
        <v>10.68</v>
      </c>
      <c r="T1147" s="4"/>
    </row>
    <row r="1148" spans="1:20">
      <c r="A1148" t="s">
        <v>10960</v>
      </c>
      <c r="B1148" t="s">
        <v>10961</v>
      </c>
      <c r="C1148" t="s">
        <v>14088</v>
      </c>
      <c r="D1148" t="s">
        <v>14197</v>
      </c>
      <c r="E1148" t="s">
        <v>14241</v>
      </c>
      <c r="F1148" t="s">
        <v>14272</v>
      </c>
      <c r="H1148" s="11">
        <v>5795</v>
      </c>
      <c r="I1148" s="1">
        <v>0.17</v>
      </c>
      <c r="J1148" s="1" t="str">
        <f t="shared" si="71"/>
        <v>No</v>
      </c>
      <c r="K1148" s="1" t="str">
        <f t="shared" si="69"/>
        <v>&gt;500</v>
      </c>
      <c r="L1148" s="1" t="str">
        <f t="shared" si="70"/>
        <v>11-20%</v>
      </c>
      <c r="M1148">
        <v>3.9</v>
      </c>
      <c r="N1148" s="4">
        <v>3815</v>
      </c>
      <c r="O1148" s="12">
        <f t="shared" si="68"/>
        <v>22107925</v>
      </c>
      <c r="P1148" s="11">
        <v>6791</v>
      </c>
      <c r="Q1148" s="11">
        <v>7787</v>
      </c>
      <c r="R1148" s="1">
        <v>7.63</v>
      </c>
      <c r="S1148">
        <v>11.36</v>
      </c>
      <c r="T1148" s="4"/>
    </row>
    <row r="1149" spans="1:20">
      <c r="A1149" t="s">
        <v>10971</v>
      </c>
      <c r="B1149" t="s">
        <v>10972</v>
      </c>
      <c r="C1149" t="s">
        <v>14088</v>
      </c>
      <c r="D1149" t="s">
        <v>14197</v>
      </c>
      <c r="E1149" t="s">
        <v>14198</v>
      </c>
      <c r="F1149" t="s">
        <v>14216</v>
      </c>
      <c r="H1149" s="11">
        <v>3398</v>
      </c>
      <c r="I1149" s="1">
        <v>0.5</v>
      </c>
      <c r="J1149" s="1" t="str">
        <f t="shared" si="71"/>
        <v>No</v>
      </c>
      <c r="K1149" s="1" t="str">
        <f t="shared" si="69"/>
        <v>&gt;500</v>
      </c>
      <c r="L1149" s="1" t="str">
        <f t="shared" si="70"/>
        <v>41-50%</v>
      </c>
      <c r="M1149">
        <v>3.8</v>
      </c>
      <c r="N1149" s="4">
        <v>7988</v>
      </c>
      <c r="O1149" s="12">
        <f t="shared" si="68"/>
        <v>27143224</v>
      </c>
      <c r="P1149" s="11">
        <v>5097</v>
      </c>
      <c r="Q1149" s="11">
        <v>6796</v>
      </c>
      <c r="R1149" s="1">
        <v>7.1</v>
      </c>
      <c r="S1149">
        <v>10.4</v>
      </c>
      <c r="T1149" s="4"/>
    </row>
    <row r="1150" spans="1:20">
      <c r="A1150" t="s">
        <v>10981</v>
      </c>
      <c r="B1150" t="s">
        <v>10982</v>
      </c>
      <c r="C1150" t="s">
        <v>14088</v>
      </c>
      <c r="D1150" t="s">
        <v>14197</v>
      </c>
      <c r="E1150" t="s">
        <v>14198</v>
      </c>
      <c r="F1150" t="s">
        <v>14199</v>
      </c>
      <c r="G1150" t="s">
        <v>14219</v>
      </c>
      <c r="H1150" s="11">
        <v>1490</v>
      </c>
      <c r="I1150" s="1">
        <v>0.55000000000000004</v>
      </c>
      <c r="J1150" s="1" t="str">
        <f t="shared" si="71"/>
        <v>Yes</v>
      </c>
      <c r="K1150" s="1" t="str">
        <f t="shared" si="69"/>
        <v>&gt;500</v>
      </c>
      <c r="L1150" s="1" t="str">
        <f t="shared" si="70"/>
        <v>51-60%</v>
      </c>
      <c r="M1150">
        <v>4.0999999999999996</v>
      </c>
      <c r="N1150" s="4">
        <v>925</v>
      </c>
      <c r="O1150" s="12">
        <f t="shared" si="68"/>
        <v>1378250</v>
      </c>
      <c r="P1150" s="11">
        <v>2316</v>
      </c>
      <c r="Q1150" s="11">
        <v>3142</v>
      </c>
      <c r="R1150" s="1">
        <v>7.65</v>
      </c>
      <c r="S1150">
        <v>11.2</v>
      </c>
      <c r="T1150" s="4"/>
    </row>
    <row r="1151" spans="1:20">
      <c r="A1151" t="s">
        <v>10991</v>
      </c>
      <c r="B1151" t="s">
        <v>10992</v>
      </c>
      <c r="C1151" t="s">
        <v>14088</v>
      </c>
      <c r="D1151" t="s">
        <v>14201</v>
      </c>
      <c r="E1151" t="s">
        <v>14235</v>
      </c>
      <c r="F1151" t="s">
        <v>14273</v>
      </c>
      <c r="H1151" s="11">
        <v>1620</v>
      </c>
      <c r="I1151" s="1">
        <v>0.41</v>
      </c>
      <c r="J1151" s="1" t="str">
        <f t="shared" si="71"/>
        <v>No</v>
      </c>
      <c r="K1151" s="1" t="str">
        <f t="shared" si="69"/>
        <v>&gt;500</v>
      </c>
      <c r="L1151" s="1" t="str">
        <f t="shared" si="70"/>
        <v>41-50%</v>
      </c>
      <c r="M1151">
        <v>4.0999999999999996</v>
      </c>
      <c r="N1151" s="4">
        <v>4370</v>
      </c>
      <c r="O1151" s="12">
        <f t="shared" si="68"/>
        <v>7079400</v>
      </c>
      <c r="P1151" s="11">
        <v>2292</v>
      </c>
      <c r="Q1151" s="11">
        <v>2964</v>
      </c>
      <c r="R1151" s="1">
        <v>7.79</v>
      </c>
      <c r="S1151">
        <v>11.48</v>
      </c>
      <c r="T1151" s="4"/>
    </row>
    <row r="1152" spans="1:20">
      <c r="A1152" t="s">
        <v>11002</v>
      </c>
      <c r="B1152" t="s">
        <v>11003</v>
      </c>
      <c r="C1152" t="s">
        <v>14088</v>
      </c>
      <c r="D1152" t="s">
        <v>14197</v>
      </c>
      <c r="E1152" t="s">
        <v>14205</v>
      </c>
      <c r="F1152" t="s">
        <v>14206</v>
      </c>
      <c r="G1152" t="s">
        <v>14215</v>
      </c>
      <c r="H1152" s="11">
        <v>1000</v>
      </c>
      <c r="I1152" s="1">
        <v>0.15</v>
      </c>
      <c r="J1152" s="1" t="str">
        <f t="shared" si="71"/>
        <v>No</v>
      </c>
      <c r="K1152" s="1" t="str">
        <f t="shared" si="69"/>
        <v>&gt;500</v>
      </c>
      <c r="L1152" s="1" t="str">
        <f t="shared" si="70"/>
        <v>11-20%</v>
      </c>
      <c r="M1152">
        <v>4.0999999999999996</v>
      </c>
      <c r="N1152" s="4">
        <v>7619</v>
      </c>
      <c r="O1152" s="12">
        <f t="shared" si="68"/>
        <v>7619000</v>
      </c>
      <c r="P1152" s="11">
        <v>1150</v>
      </c>
      <c r="Q1152" s="11">
        <v>1300</v>
      </c>
      <c r="R1152" s="1">
        <v>8.0500000000000007</v>
      </c>
      <c r="S1152">
        <v>12</v>
      </c>
      <c r="T1152" s="4"/>
    </row>
    <row r="1153" spans="1:20">
      <c r="A1153" t="s">
        <v>11012</v>
      </c>
      <c r="B1153" t="s">
        <v>11013</v>
      </c>
      <c r="C1153" t="s">
        <v>14088</v>
      </c>
      <c r="D1153" t="s">
        <v>14197</v>
      </c>
      <c r="E1153" t="s">
        <v>14246</v>
      </c>
      <c r="F1153" t="s">
        <v>14248</v>
      </c>
      <c r="H1153" s="11">
        <v>640</v>
      </c>
      <c r="I1153" s="1">
        <v>0.06</v>
      </c>
      <c r="J1153" s="1" t="str">
        <f t="shared" si="71"/>
        <v>No</v>
      </c>
      <c r="K1153" s="1" t="str">
        <f t="shared" si="69"/>
        <v>200-500</v>
      </c>
      <c r="L1153" s="1" t="str">
        <f t="shared" si="70"/>
        <v>0-10%</v>
      </c>
      <c r="M1153">
        <v>3.8</v>
      </c>
      <c r="N1153" s="4">
        <v>2593</v>
      </c>
      <c r="O1153" s="12">
        <f t="shared" si="68"/>
        <v>1659520</v>
      </c>
      <c r="P1153" s="11">
        <v>-296.17</v>
      </c>
      <c r="Q1153" s="11">
        <v>-539.024</v>
      </c>
      <c r="R1153" s="1">
        <v>-781.87800000000004</v>
      </c>
      <c r="S1153">
        <v>-1024.732</v>
      </c>
      <c r="T1153" s="4"/>
    </row>
    <row r="1154" spans="1:20">
      <c r="A1154" t="s">
        <v>11022</v>
      </c>
      <c r="B1154" t="s">
        <v>11023</v>
      </c>
      <c r="C1154" t="s">
        <v>14088</v>
      </c>
      <c r="D1154" t="s">
        <v>14201</v>
      </c>
      <c r="E1154" t="s">
        <v>14202</v>
      </c>
      <c r="F1154" t="s">
        <v>14203</v>
      </c>
      <c r="H1154" s="11">
        <v>4495</v>
      </c>
      <c r="I1154" s="1">
        <v>0.17</v>
      </c>
      <c r="J1154" s="1" t="str">
        <f t="shared" si="71"/>
        <v>No</v>
      </c>
      <c r="K1154" s="1" t="str">
        <f t="shared" si="69"/>
        <v>&gt;500</v>
      </c>
      <c r="L1154" s="1" t="str">
        <f t="shared" si="70"/>
        <v>11-20%</v>
      </c>
      <c r="M1154">
        <v>4.3</v>
      </c>
      <c r="N1154" s="4">
        <v>356</v>
      </c>
      <c r="O1154" s="12">
        <f t="shared" ref="O1154:O1217" si="72">H1154*N1154</f>
        <v>1600220</v>
      </c>
      <c r="P1154" s="11">
        <v>5279</v>
      </c>
      <c r="Q1154" s="11">
        <v>6063</v>
      </c>
      <c r="R1154" s="1">
        <v>8.43</v>
      </c>
      <c r="S1154">
        <v>12.56</v>
      </c>
      <c r="T1154" s="4"/>
    </row>
    <row r="1155" spans="1:20">
      <c r="A1155" t="s">
        <v>11032</v>
      </c>
      <c r="B1155" t="s">
        <v>11033</v>
      </c>
      <c r="C1155" t="s">
        <v>14088</v>
      </c>
      <c r="D1155" t="s">
        <v>14197</v>
      </c>
      <c r="E1155" t="s">
        <v>14198</v>
      </c>
      <c r="F1155" t="s">
        <v>14208</v>
      </c>
      <c r="H1155" s="11">
        <v>2999</v>
      </c>
      <c r="I1155" s="1">
        <v>0.73</v>
      </c>
      <c r="J1155" s="1" t="str">
        <f t="shared" si="71"/>
        <v>Yes</v>
      </c>
      <c r="K1155" s="1" t="str">
        <f t="shared" ref="K1155:K1218" si="73">IF(P1155&lt;=500,"200-500","&gt;500")</f>
        <v>&gt;500</v>
      </c>
      <c r="L1155" s="1" t="str">
        <f t="shared" ref="L1155:L1218" si="74">IF(I1155&lt;=10%, "0-10%",IF(I1155&lt;=20%, "11-20%",IF(I1155&lt;=30%, "21-30%",IF(I1155&lt;=40%,"31-40%",IF(I1155&lt;=50%,"41-50%",IF(I1155&lt;=60%,"51-60%",IF(I1155&lt;=70%,"61-70%",IF(I1155&lt;=80%,"71-80%",IF(I1155&lt;=90%,"81-90%",IF(I1155&lt;=100%,"91-100%"))))))))))</f>
        <v>71-80%</v>
      </c>
      <c r="M1155">
        <v>4.5</v>
      </c>
      <c r="N1155" s="4">
        <v>63</v>
      </c>
      <c r="O1155" s="12">
        <f t="shared" si="72"/>
        <v>188937</v>
      </c>
      <c r="P1155" s="11">
        <v>5199</v>
      </c>
      <c r="Q1155" s="11">
        <v>7399</v>
      </c>
      <c r="R1155" s="1">
        <v>8.27</v>
      </c>
      <c r="S1155">
        <v>12.04</v>
      </c>
      <c r="T1155" s="4"/>
    </row>
    <row r="1156" spans="1:20">
      <c r="A1156" t="s">
        <v>11042</v>
      </c>
      <c r="B1156" t="s">
        <v>11043</v>
      </c>
      <c r="C1156" t="s">
        <v>14088</v>
      </c>
      <c r="D1156" t="s">
        <v>14197</v>
      </c>
      <c r="E1156" t="s">
        <v>14246</v>
      </c>
      <c r="F1156" t="s">
        <v>14247</v>
      </c>
      <c r="H1156" s="11">
        <v>980</v>
      </c>
      <c r="I1156" s="1">
        <v>0</v>
      </c>
      <c r="J1156" s="1" t="str">
        <f t="shared" ref="J1156:J1219" si="75">IF( I1156&gt;50%, "Yes", "No")</f>
        <v>No</v>
      </c>
      <c r="K1156" s="1" t="str">
        <f t="shared" si="73"/>
        <v>200-500</v>
      </c>
      <c r="L1156" s="1" t="str">
        <f t="shared" si="74"/>
        <v>0-10%</v>
      </c>
      <c r="M1156">
        <v>4.2</v>
      </c>
      <c r="N1156" s="4">
        <v>4740</v>
      </c>
      <c r="O1156" s="12">
        <f t="shared" si="72"/>
        <v>4645200</v>
      </c>
      <c r="P1156" s="11">
        <v>-485.8</v>
      </c>
      <c r="Q1156" s="11">
        <v>-876.54</v>
      </c>
      <c r="R1156" s="1">
        <v>-1267.28</v>
      </c>
      <c r="S1156">
        <v>-1658.02</v>
      </c>
      <c r="T1156" s="4"/>
    </row>
    <row r="1157" spans="1:20">
      <c r="A1157" t="s">
        <v>11052</v>
      </c>
      <c r="B1157" t="s">
        <v>11053</v>
      </c>
      <c r="C1157" t="s">
        <v>14088</v>
      </c>
      <c r="D1157" t="s">
        <v>14224</v>
      </c>
      <c r="E1157" t="s">
        <v>14225</v>
      </c>
      <c r="F1157" t="s">
        <v>14226</v>
      </c>
      <c r="H1157" s="11">
        <v>899</v>
      </c>
      <c r="I1157" s="1">
        <v>0.61</v>
      </c>
      <c r="J1157" s="1" t="str">
        <f t="shared" si="75"/>
        <v>Yes</v>
      </c>
      <c r="K1157" s="1" t="str">
        <f t="shared" si="73"/>
        <v>200-500</v>
      </c>
      <c r="L1157" s="1" t="str">
        <f t="shared" si="74"/>
        <v>61-70%</v>
      </c>
      <c r="M1157">
        <v>3.9</v>
      </c>
      <c r="N1157" s="4">
        <v>296</v>
      </c>
      <c r="O1157" s="12">
        <f t="shared" si="72"/>
        <v>266104</v>
      </c>
      <c r="P1157" s="11">
        <v>-171.29499999999999</v>
      </c>
      <c r="Q1157" s="11">
        <v>-365.26400000000001</v>
      </c>
      <c r="R1157" s="1">
        <v>-559.23299999999995</v>
      </c>
      <c r="S1157">
        <v>-753.202</v>
      </c>
      <c r="T1157" s="4"/>
    </row>
    <row r="1158" spans="1:20">
      <c r="A1158" t="s">
        <v>11062</v>
      </c>
      <c r="B1158" t="s">
        <v>11063</v>
      </c>
      <c r="C1158" t="s">
        <v>14088</v>
      </c>
      <c r="D1158" t="s">
        <v>14197</v>
      </c>
      <c r="E1158" t="s">
        <v>14241</v>
      </c>
      <c r="F1158" t="s">
        <v>14274</v>
      </c>
      <c r="H1158" s="11">
        <v>499</v>
      </c>
      <c r="I1158" s="1">
        <v>0.54</v>
      </c>
      <c r="J1158" s="1" t="str">
        <f t="shared" si="75"/>
        <v>Yes</v>
      </c>
      <c r="K1158" s="1" t="str">
        <f t="shared" si="73"/>
        <v>200-500</v>
      </c>
      <c r="L1158" s="1" t="str">
        <f t="shared" si="74"/>
        <v>51-60%</v>
      </c>
      <c r="M1158">
        <v>3.5</v>
      </c>
      <c r="N1158" s="4">
        <v>185</v>
      </c>
      <c r="O1158" s="12">
        <f t="shared" si="72"/>
        <v>92315</v>
      </c>
      <c r="P1158" s="11">
        <v>-110.73</v>
      </c>
      <c r="Q1158" s="11">
        <v>-228.226</v>
      </c>
      <c r="R1158" s="1">
        <v>-345.72199999999998</v>
      </c>
      <c r="S1158">
        <v>-463.21800000000002</v>
      </c>
      <c r="T1158" s="4"/>
    </row>
    <row r="1159" spans="1:20">
      <c r="A1159" t="s">
        <v>11073</v>
      </c>
      <c r="B1159" t="s">
        <v>11074</v>
      </c>
      <c r="C1159" t="s">
        <v>14088</v>
      </c>
      <c r="D1159" t="s">
        <v>14197</v>
      </c>
      <c r="E1159" t="s">
        <v>14205</v>
      </c>
      <c r="F1159" t="s">
        <v>14206</v>
      </c>
      <c r="G1159" t="s">
        <v>14215</v>
      </c>
      <c r="H1159" s="11">
        <v>3995</v>
      </c>
      <c r="I1159" s="1">
        <v>0.16</v>
      </c>
      <c r="J1159" s="1" t="str">
        <f t="shared" si="75"/>
        <v>No</v>
      </c>
      <c r="K1159" s="1" t="str">
        <f t="shared" si="73"/>
        <v>&gt;500</v>
      </c>
      <c r="L1159" s="1" t="str">
        <f t="shared" si="74"/>
        <v>11-20%</v>
      </c>
      <c r="M1159">
        <v>4.3</v>
      </c>
      <c r="N1159" s="4">
        <v>1954</v>
      </c>
      <c r="O1159" s="12">
        <f t="shared" si="72"/>
        <v>7806230</v>
      </c>
      <c r="P1159" s="11">
        <v>4641</v>
      </c>
      <c r="Q1159" s="11">
        <v>5287</v>
      </c>
      <c r="R1159" s="1">
        <v>8.44</v>
      </c>
      <c r="S1159">
        <v>12.58</v>
      </c>
      <c r="T1159" s="4"/>
    </row>
    <row r="1160" spans="1:20">
      <c r="A1160" t="s">
        <v>11083</v>
      </c>
      <c r="B1160" t="s">
        <v>11084</v>
      </c>
      <c r="C1160" t="s">
        <v>14088</v>
      </c>
      <c r="D1160" t="s">
        <v>14201</v>
      </c>
      <c r="E1160" t="s">
        <v>14217</v>
      </c>
      <c r="F1160" t="s">
        <v>14220</v>
      </c>
      <c r="H1160" s="11">
        <v>11500</v>
      </c>
      <c r="I1160" s="1">
        <v>0.52</v>
      </c>
      <c r="J1160" s="1" t="str">
        <f t="shared" si="75"/>
        <v>Yes</v>
      </c>
      <c r="K1160" s="1" t="str">
        <f t="shared" si="73"/>
        <v>&gt;500</v>
      </c>
      <c r="L1160" s="1" t="str">
        <f t="shared" si="74"/>
        <v>51-60%</v>
      </c>
      <c r="M1160">
        <v>3.9</v>
      </c>
      <c r="N1160" s="4">
        <v>959</v>
      </c>
      <c r="O1160" s="12">
        <f t="shared" si="72"/>
        <v>11028500</v>
      </c>
      <c r="P1160" s="11">
        <v>17501</v>
      </c>
      <c r="Q1160" s="11">
        <v>23502</v>
      </c>
      <c r="R1160" s="1">
        <v>7.28</v>
      </c>
      <c r="S1160">
        <v>10.66</v>
      </c>
      <c r="T1160" s="4"/>
    </row>
    <row r="1161" spans="1:20">
      <c r="A1161" t="s">
        <v>11093</v>
      </c>
      <c r="B1161" t="s">
        <v>11094</v>
      </c>
      <c r="C1161" t="s">
        <v>14088</v>
      </c>
      <c r="D1161" t="s">
        <v>14197</v>
      </c>
      <c r="E1161" t="s">
        <v>14205</v>
      </c>
      <c r="F1161" t="s">
        <v>14206</v>
      </c>
      <c r="G1161" t="s">
        <v>14207</v>
      </c>
      <c r="H1161" s="11">
        <v>499</v>
      </c>
      <c r="I1161" s="1">
        <v>0.4</v>
      </c>
      <c r="J1161" s="1" t="str">
        <f t="shared" si="75"/>
        <v>No</v>
      </c>
      <c r="K1161" s="1" t="str">
        <f t="shared" si="73"/>
        <v>200-500</v>
      </c>
      <c r="L1161" s="1" t="str">
        <f t="shared" si="74"/>
        <v>31-40%</v>
      </c>
      <c r="M1161">
        <v>3.9</v>
      </c>
      <c r="N1161" s="4">
        <v>1015</v>
      </c>
      <c r="O1161" s="12">
        <f t="shared" si="72"/>
        <v>506485</v>
      </c>
      <c r="P1161" s="11">
        <v>-145.4</v>
      </c>
      <c r="Q1161" s="11">
        <v>-283.79000000000002</v>
      </c>
      <c r="R1161" s="1">
        <v>-422.18</v>
      </c>
      <c r="S1161">
        <v>-560.57000000000005</v>
      </c>
      <c r="T1161" s="4"/>
    </row>
    <row r="1162" spans="1:20">
      <c r="A1162" t="s">
        <v>11103</v>
      </c>
      <c r="B1162" t="s">
        <v>11104</v>
      </c>
      <c r="C1162" t="s">
        <v>14088</v>
      </c>
      <c r="D1162" t="s">
        <v>14201</v>
      </c>
      <c r="E1162" t="s">
        <v>14275</v>
      </c>
      <c r="H1162" s="11">
        <v>3550</v>
      </c>
      <c r="I1162" s="1">
        <v>0.37</v>
      </c>
      <c r="J1162" s="1" t="str">
        <f t="shared" si="75"/>
        <v>No</v>
      </c>
      <c r="K1162" s="1" t="str">
        <f t="shared" si="73"/>
        <v>&gt;500</v>
      </c>
      <c r="L1162" s="1" t="str">
        <f t="shared" si="74"/>
        <v>31-40%</v>
      </c>
      <c r="M1162">
        <v>4</v>
      </c>
      <c r="N1162" s="4">
        <v>3973</v>
      </c>
      <c r="O1162" s="12">
        <f t="shared" si="72"/>
        <v>14104150</v>
      </c>
      <c r="P1162" s="11">
        <v>4851</v>
      </c>
      <c r="Q1162" s="11">
        <v>6152</v>
      </c>
      <c r="R1162" s="1">
        <v>7.63</v>
      </c>
      <c r="S1162">
        <v>11.26</v>
      </c>
      <c r="T1162" s="4"/>
    </row>
    <row r="1163" spans="1:20">
      <c r="A1163" t="s">
        <v>11114</v>
      </c>
      <c r="B1163" t="s">
        <v>11115</v>
      </c>
      <c r="C1163" t="s">
        <v>14088</v>
      </c>
      <c r="D1163" t="s">
        <v>14197</v>
      </c>
      <c r="E1163" t="s">
        <v>14198</v>
      </c>
      <c r="F1163" t="s">
        <v>14230</v>
      </c>
      <c r="H1163" s="11">
        <v>1599</v>
      </c>
      <c r="I1163" s="1">
        <v>0.56000000000000005</v>
      </c>
      <c r="J1163" s="1" t="str">
        <f t="shared" si="75"/>
        <v>Yes</v>
      </c>
      <c r="K1163" s="1" t="str">
        <f t="shared" si="73"/>
        <v>&gt;500</v>
      </c>
      <c r="L1163" s="1" t="str">
        <f t="shared" si="74"/>
        <v>51-60%</v>
      </c>
      <c r="M1163">
        <v>4.7</v>
      </c>
      <c r="N1163" s="4">
        <v>2300</v>
      </c>
      <c r="O1163" s="12">
        <f t="shared" si="72"/>
        <v>3677700</v>
      </c>
      <c r="P1163" s="11">
        <v>2499</v>
      </c>
      <c r="Q1163" s="11">
        <v>3399</v>
      </c>
      <c r="R1163" s="1">
        <v>8.84</v>
      </c>
      <c r="S1163">
        <v>12.98</v>
      </c>
      <c r="T1163" s="4"/>
    </row>
    <row r="1164" spans="1:20">
      <c r="A1164" t="s">
        <v>11124</v>
      </c>
      <c r="B1164" t="s">
        <v>11125</v>
      </c>
      <c r="C1164" t="s">
        <v>14088</v>
      </c>
      <c r="D1164" t="s">
        <v>14201</v>
      </c>
      <c r="E1164" t="s">
        <v>14202</v>
      </c>
      <c r="F1164" t="s">
        <v>14203</v>
      </c>
      <c r="H1164" s="11">
        <v>1499</v>
      </c>
      <c r="I1164" s="1">
        <v>0.18</v>
      </c>
      <c r="J1164" s="1" t="str">
        <f t="shared" si="75"/>
        <v>No</v>
      </c>
      <c r="K1164" s="1" t="str">
        <f t="shared" si="73"/>
        <v>&gt;500</v>
      </c>
      <c r="L1164" s="1" t="str">
        <f t="shared" si="74"/>
        <v>11-20%</v>
      </c>
      <c r="M1164">
        <v>4.0999999999999996</v>
      </c>
      <c r="N1164" s="4">
        <v>203</v>
      </c>
      <c r="O1164" s="12">
        <f t="shared" si="72"/>
        <v>304297</v>
      </c>
      <c r="P1164" s="11">
        <v>1763</v>
      </c>
      <c r="Q1164" s="11">
        <v>2027</v>
      </c>
      <c r="R1164" s="1">
        <v>8.02</v>
      </c>
      <c r="S1164">
        <v>11.94</v>
      </c>
      <c r="T1164" s="4"/>
    </row>
    <row r="1165" spans="1:20">
      <c r="A1165" t="s">
        <v>11134</v>
      </c>
      <c r="B1165" t="s">
        <v>11135</v>
      </c>
      <c r="C1165" t="s">
        <v>14088</v>
      </c>
      <c r="D1165" t="s">
        <v>14197</v>
      </c>
      <c r="E1165" t="s">
        <v>14198</v>
      </c>
      <c r="F1165" t="s">
        <v>14232</v>
      </c>
      <c r="H1165" s="11">
        <v>2999</v>
      </c>
      <c r="I1165" s="1">
        <v>0.55000000000000004</v>
      </c>
      <c r="J1165" s="1" t="str">
        <f t="shared" si="75"/>
        <v>Yes</v>
      </c>
      <c r="K1165" s="1" t="str">
        <f t="shared" si="73"/>
        <v>&gt;500</v>
      </c>
      <c r="L1165" s="1" t="str">
        <f t="shared" si="74"/>
        <v>51-60%</v>
      </c>
      <c r="M1165">
        <v>3.8</v>
      </c>
      <c r="N1165" s="4">
        <v>441</v>
      </c>
      <c r="O1165" s="12">
        <f t="shared" si="72"/>
        <v>1322559</v>
      </c>
      <c r="P1165" s="11">
        <v>4649</v>
      </c>
      <c r="Q1165" s="11">
        <v>6299</v>
      </c>
      <c r="R1165" s="1">
        <v>7.05</v>
      </c>
      <c r="S1165">
        <v>10.3</v>
      </c>
      <c r="T1165" s="4"/>
    </row>
    <row r="1166" spans="1:20">
      <c r="A1166" t="s">
        <v>11144</v>
      </c>
      <c r="B1166" t="s">
        <v>11145</v>
      </c>
      <c r="C1166" t="s">
        <v>14088</v>
      </c>
      <c r="D1166" t="s">
        <v>14201</v>
      </c>
      <c r="E1166" t="s">
        <v>14217</v>
      </c>
      <c r="F1166" t="s">
        <v>14220</v>
      </c>
      <c r="H1166" s="11">
        <v>11500</v>
      </c>
      <c r="I1166" s="1">
        <v>0.41</v>
      </c>
      <c r="J1166" s="1" t="str">
        <f t="shared" si="75"/>
        <v>No</v>
      </c>
      <c r="K1166" s="1" t="str">
        <f t="shared" si="73"/>
        <v>&gt;500</v>
      </c>
      <c r="L1166" s="1" t="str">
        <f t="shared" si="74"/>
        <v>41-50%</v>
      </c>
      <c r="M1166">
        <v>4.0999999999999996</v>
      </c>
      <c r="N1166" s="4">
        <v>10308</v>
      </c>
      <c r="O1166" s="12">
        <f t="shared" si="72"/>
        <v>118542000</v>
      </c>
      <c r="P1166" s="11">
        <v>16200</v>
      </c>
      <c r="Q1166" s="11">
        <v>20900</v>
      </c>
      <c r="R1166" s="1">
        <v>7.79</v>
      </c>
      <c r="S1166">
        <v>11.48</v>
      </c>
      <c r="T1166" s="4"/>
    </row>
    <row r="1167" spans="1:20">
      <c r="A1167" t="s">
        <v>11165</v>
      </c>
      <c r="B1167" t="s">
        <v>11166</v>
      </c>
      <c r="C1167" t="s">
        <v>14088</v>
      </c>
      <c r="D1167" t="s">
        <v>14197</v>
      </c>
      <c r="E1167" t="s">
        <v>14198</v>
      </c>
      <c r="F1167" t="s">
        <v>14231</v>
      </c>
      <c r="H1167" s="11">
        <v>1975</v>
      </c>
      <c r="I1167" s="1">
        <v>0.14000000000000001</v>
      </c>
      <c r="J1167" s="1" t="str">
        <f t="shared" si="75"/>
        <v>No</v>
      </c>
      <c r="K1167" s="1" t="str">
        <f t="shared" si="73"/>
        <v>&gt;500</v>
      </c>
      <c r="L1167" s="1" t="str">
        <f t="shared" si="74"/>
        <v>11-20%</v>
      </c>
      <c r="M1167">
        <v>4.0999999999999996</v>
      </c>
      <c r="N1167" s="4">
        <v>4716</v>
      </c>
      <c r="O1167" s="12">
        <f t="shared" si="72"/>
        <v>9314100</v>
      </c>
      <c r="P1167" s="11">
        <v>2251</v>
      </c>
      <c r="Q1167" s="11">
        <v>2527</v>
      </c>
      <c r="R1167" s="1">
        <v>8.06</v>
      </c>
      <c r="S1167">
        <v>12.02</v>
      </c>
      <c r="T1167" s="4"/>
    </row>
    <row r="1168" spans="1:20">
      <c r="A1168" t="s">
        <v>11175</v>
      </c>
      <c r="B1168" t="s">
        <v>11176</v>
      </c>
      <c r="C1168" t="s">
        <v>14088</v>
      </c>
      <c r="D1168" t="s">
        <v>14201</v>
      </c>
      <c r="E1168" t="s">
        <v>14202</v>
      </c>
      <c r="F1168" t="s">
        <v>14204</v>
      </c>
      <c r="H1168" s="11">
        <v>1699</v>
      </c>
      <c r="I1168" s="1">
        <v>0.37</v>
      </c>
      <c r="J1168" s="1" t="str">
        <f t="shared" si="75"/>
        <v>No</v>
      </c>
      <c r="K1168" s="1" t="str">
        <f t="shared" si="73"/>
        <v>&gt;500</v>
      </c>
      <c r="L1168" s="1" t="str">
        <f t="shared" si="74"/>
        <v>31-40%</v>
      </c>
      <c r="M1168">
        <v>3.9</v>
      </c>
      <c r="N1168" s="4">
        <v>313</v>
      </c>
      <c r="O1168" s="12">
        <f t="shared" si="72"/>
        <v>531787</v>
      </c>
      <c r="P1168" s="11">
        <v>2329</v>
      </c>
      <c r="Q1168" s="11">
        <v>2959</v>
      </c>
      <c r="R1168" s="1">
        <v>7.43</v>
      </c>
      <c r="S1168">
        <v>10.96</v>
      </c>
      <c r="T1168" s="4"/>
    </row>
    <row r="1169" spans="1:20">
      <c r="A1169" t="s">
        <v>11185</v>
      </c>
      <c r="B1169" t="s">
        <v>11186</v>
      </c>
      <c r="C1169" t="s">
        <v>14088</v>
      </c>
      <c r="D1169" t="s">
        <v>14201</v>
      </c>
      <c r="E1169" t="s">
        <v>14202</v>
      </c>
      <c r="F1169" t="s">
        <v>14204</v>
      </c>
      <c r="H1169" s="11">
        <v>2495</v>
      </c>
      <c r="I1169" s="1">
        <v>0.46</v>
      </c>
      <c r="J1169" s="1" t="str">
        <f t="shared" si="75"/>
        <v>No</v>
      </c>
      <c r="K1169" s="1" t="str">
        <f t="shared" si="73"/>
        <v>&gt;500</v>
      </c>
      <c r="L1169" s="1" t="str">
        <f t="shared" si="74"/>
        <v>41-50%</v>
      </c>
      <c r="M1169">
        <v>3.8</v>
      </c>
      <c r="N1169" s="4">
        <v>166</v>
      </c>
      <c r="O1169" s="12">
        <f t="shared" si="72"/>
        <v>414170</v>
      </c>
      <c r="P1169" s="11">
        <v>3641</v>
      </c>
      <c r="Q1169" s="11">
        <v>4787</v>
      </c>
      <c r="R1169" s="1">
        <v>7.14</v>
      </c>
      <c r="S1169">
        <v>10.48</v>
      </c>
      <c r="T1169" s="4"/>
    </row>
    <row r="1170" spans="1:20">
      <c r="A1170" t="s">
        <v>11195</v>
      </c>
      <c r="B1170" t="s">
        <v>11196</v>
      </c>
      <c r="C1170" t="s">
        <v>14088</v>
      </c>
      <c r="D1170" t="s">
        <v>14201</v>
      </c>
      <c r="E1170" t="s">
        <v>14217</v>
      </c>
      <c r="F1170" t="s">
        <v>14221</v>
      </c>
      <c r="H1170" s="11">
        <v>3500</v>
      </c>
      <c r="I1170" s="1">
        <v>0.56999999999999995</v>
      </c>
      <c r="J1170" s="1" t="str">
        <f t="shared" si="75"/>
        <v>Yes</v>
      </c>
      <c r="K1170" s="1" t="str">
        <f t="shared" si="73"/>
        <v>&gt;500</v>
      </c>
      <c r="L1170" s="1" t="str">
        <f t="shared" si="74"/>
        <v>51-60%</v>
      </c>
      <c r="M1170">
        <v>4.0999999999999996</v>
      </c>
      <c r="N1170" s="4">
        <v>303</v>
      </c>
      <c r="O1170" s="12">
        <f t="shared" si="72"/>
        <v>1060500</v>
      </c>
      <c r="P1170" s="11">
        <v>5501</v>
      </c>
      <c r="Q1170" s="11">
        <v>7502</v>
      </c>
      <c r="R1170" s="1">
        <v>7.63</v>
      </c>
      <c r="S1170">
        <v>11.16</v>
      </c>
      <c r="T1170" s="4"/>
    </row>
    <row r="1171" spans="1:20">
      <c r="A1171" t="s">
        <v>11205</v>
      </c>
      <c r="B1171" t="s">
        <v>11206</v>
      </c>
      <c r="C1171" t="s">
        <v>14088</v>
      </c>
      <c r="D1171" t="s">
        <v>14197</v>
      </c>
      <c r="E1171" t="s">
        <v>14198</v>
      </c>
      <c r="F1171" t="s">
        <v>14231</v>
      </c>
      <c r="H1171" s="11">
        <v>4600</v>
      </c>
      <c r="I1171" s="1">
        <v>0.55000000000000004</v>
      </c>
      <c r="J1171" s="1" t="str">
        <f t="shared" si="75"/>
        <v>Yes</v>
      </c>
      <c r="K1171" s="1" t="str">
        <f t="shared" si="73"/>
        <v>&gt;500</v>
      </c>
      <c r="L1171" s="1" t="str">
        <f t="shared" si="74"/>
        <v>51-60%</v>
      </c>
      <c r="M1171">
        <v>4.3</v>
      </c>
      <c r="N1171" s="4">
        <v>562</v>
      </c>
      <c r="O1171" s="12">
        <f t="shared" si="72"/>
        <v>2585200</v>
      </c>
      <c r="P1171" s="11">
        <v>7108</v>
      </c>
      <c r="Q1171" s="11">
        <v>9616</v>
      </c>
      <c r="R1171" s="1">
        <v>8.0500000000000007</v>
      </c>
      <c r="S1171">
        <v>11.8</v>
      </c>
      <c r="T1171" s="4"/>
    </row>
    <row r="1172" spans="1:20">
      <c r="A1172" t="s">
        <v>11215</v>
      </c>
      <c r="B1172" t="s">
        <v>11216</v>
      </c>
      <c r="C1172" t="s">
        <v>14088</v>
      </c>
      <c r="D1172" t="s">
        <v>14197</v>
      </c>
      <c r="E1172" t="s">
        <v>14205</v>
      </c>
      <c r="F1172" t="s">
        <v>14228</v>
      </c>
      <c r="G1172" t="s">
        <v>14229</v>
      </c>
      <c r="H1172" s="11">
        <v>10295</v>
      </c>
      <c r="I1172" s="1">
        <v>0.63</v>
      </c>
      <c r="J1172" s="1" t="str">
        <f t="shared" si="75"/>
        <v>Yes</v>
      </c>
      <c r="K1172" s="1" t="str">
        <f t="shared" si="73"/>
        <v>&gt;500</v>
      </c>
      <c r="L1172" s="1" t="str">
        <f t="shared" si="74"/>
        <v>61-70%</v>
      </c>
      <c r="M1172">
        <v>3.9</v>
      </c>
      <c r="N1172" s="4">
        <v>8095</v>
      </c>
      <c r="O1172" s="12">
        <f t="shared" si="72"/>
        <v>83338025</v>
      </c>
      <c r="P1172" s="11">
        <v>16731</v>
      </c>
      <c r="Q1172" s="11">
        <v>23167</v>
      </c>
      <c r="R1172" s="1">
        <v>7.17</v>
      </c>
      <c r="S1172">
        <v>10.44</v>
      </c>
      <c r="T1172" s="4"/>
    </row>
    <row r="1173" spans="1:20">
      <c r="A1173" t="s">
        <v>11225</v>
      </c>
      <c r="B1173" t="s">
        <v>11226</v>
      </c>
      <c r="C1173" t="s">
        <v>14088</v>
      </c>
      <c r="D1173" t="s">
        <v>14197</v>
      </c>
      <c r="E1173" t="s">
        <v>14198</v>
      </c>
      <c r="F1173" t="s">
        <v>14227</v>
      </c>
      <c r="H1173" s="11">
        <v>2199</v>
      </c>
      <c r="I1173" s="1">
        <v>0.77</v>
      </c>
      <c r="J1173" s="1" t="str">
        <f t="shared" si="75"/>
        <v>Yes</v>
      </c>
      <c r="K1173" s="1" t="str">
        <f t="shared" si="73"/>
        <v>&gt;500</v>
      </c>
      <c r="L1173" s="1" t="str">
        <f t="shared" si="74"/>
        <v>71-80%</v>
      </c>
      <c r="M1173">
        <v>2.8</v>
      </c>
      <c r="N1173" s="4">
        <v>109</v>
      </c>
      <c r="O1173" s="12">
        <f t="shared" si="72"/>
        <v>239691</v>
      </c>
      <c r="P1173" s="11">
        <v>3899</v>
      </c>
      <c r="Q1173" s="11">
        <v>5599</v>
      </c>
      <c r="R1173" s="1">
        <v>4.83</v>
      </c>
      <c r="S1173">
        <v>6.86</v>
      </c>
      <c r="T1173" s="4"/>
    </row>
    <row r="1174" spans="1:20">
      <c r="A1174" t="s">
        <v>11235</v>
      </c>
      <c r="B1174" t="s">
        <v>11236</v>
      </c>
      <c r="C1174" t="s">
        <v>14088</v>
      </c>
      <c r="D1174" t="s">
        <v>14201</v>
      </c>
      <c r="E1174" t="s">
        <v>14235</v>
      </c>
      <c r="F1174" t="s">
        <v>14236</v>
      </c>
      <c r="H1174" s="11">
        <v>2380</v>
      </c>
      <c r="I1174" s="1">
        <v>0.24</v>
      </c>
      <c r="J1174" s="1" t="str">
        <f t="shared" si="75"/>
        <v>No</v>
      </c>
      <c r="K1174" s="1" t="str">
        <f t="shared" si="73"/>
        <v>&gt;500</v>
      </c>
      <c r="L1174" s="1" t="str">
        <f t="shared" si="74"/>
        <v>21-30%</v>
      </c>
      <c r="M1174">
        <v>4</v>
      </c>
      <c r="N1174" s="4">
        <v>15382</v>
      </c>
      <c r="O1174" s="12">
        <f t="shared" si="72"/>
        <v>36609160</v>
      </c>
      <c r="P1174" s="11">
        <v>2956</v>
      </c>
      <c r="Q1174" s="11">
        <v>3532</v>
      </c>
      <c r="R1174" s="1">
        <v>7.76</v>
      </c>
      <c r="S1174">
        <v>11.52</v>
      </c>
      <c r="T1174" s="4"/>
    </row>
    <row r="1175" spans="1:20">
      <c r="A1175" t="s">
        <v>11245</v>
      </c>
      <c r="B1175" t="s">
        <v>11246</v>
      </c>
      <c r="C1175" t="s">
        <v>14088</v>
      </c>
      <c r="D1175" t="s">
        <v>14197</v>
      </c>
      <c r="E1175" t="s">
        <v>14198</v>
      </c>
      <c r="F1175" t="s">
        <v>14227</v>
      </c>
      <c r="H1175" s="11">
        <v>8820</v>
      </c>
      <c r="I1175" s="1">
        <v>0.26</v>
      </c>
      <c r="J1175" s="1" t="str">
        <f t="shared" si="75"/>
        <v>No</v>
      </c>
      <c r="K1175" s="1" t="str">
        <f t="shared" si="73"/>
        <v>&gt;500</v>
      </c>
      <c r="L1175" s="1" t="str">
        <f t="shared" si="74"/>
        <v>21-30%</v>
      </c>
      <c r="M1175">
        <v>4.5</v>
      </c>
      <c r="N1175" s="4">
        <v>5137</v>
      </c>
      <c r="O1175" s="12">
        <f t="shared" si="72"/>
        <v>45308340</v>
      </c>
      <c r="P1175" s="11">
        <v>11115</v>
      </c>
      <c r="Q1175" s="11">
        <v>13410</v>
      </c>
      <c r="R1175" s="1">
        <v>8.74</v>
      </c>
      <c r="S1175">
        <v>12.98</v>
      </c>
      <c r="T1175" s="4"/>
    </row>
    <row r="1176" spans="1:20">
      <c r="A1176" t="s">
        <v>11255</v>
      </c>
      <c r="B1176" t="s">
        <v>11256</v>
      </c>
      <c r="C1176" t="s">
        <v>14088</v>
      </c>
      <c r="D1176" t="s">
        <v>14197</v>
      </c>
      <c r="E1176" t="s">
        <v>14246</v>
      </c>
      <c r="F1176" t="s">
        <v>14256</v>
      </c>
      <c r="H1176" s="11">
        <v>24999</v>
      </c>
      <c r="I1176" s="1">
        <v>0.8</v>
      </c>
      <c r="J1176" s="1" t="str">
        <f t="shared" si="75"/>
        <v>Yes</v>
      </c>
      <c r="K1176" s="1" t="str">
        <f t="shared" si="73"/>
        <v>&gt;500</v>
      </c>
      <c r="L1176" s="1" t="str">
        <f t="shared" si="74"/>
        <v>71-80%</v>
      </c>
      <c r="M1176">
        <v>4.5999999999999996</v>
      </c>
      <c r="N1176" s="4">
        <v>124</v>
      </c>
      <c r="O1176" s="12">
        <f t="shared" si="72"/>
        <v>3099876</v>
      </c>
      <c r="P1176" s="11">
        <v>44999</v>
      </c>
      <c r="Q1176" s="11">
        <v>64999</v>
      </c>
      <c r="R1176" s="1">
        <v>8.4</v>
      </c>
      <c r="S1176">
        <v>12.2</v>
      </c>
      <c r="T1176" s="4"/>
    </row>
    <row r="1177" spans="1:20">
      <c r="A1177" t="s">
        <v>11265</v>
      </c>
      <c r="B1177" t="s">
        <v>11266</v>
      </c>
      <c r="C1177" t="s">
        <v>14088</v>
      </c>
      <c r="D1177" t="s">
        <v>14197</v>
      </c>
      <c r="E1177" t="s">
        <v>14241</v>
      </c>
      <c r="F1177" t="s">
        <v>14245</v>
      </c>
      <c r="H1177" s="11">
        <v>2400</v>
      </c>
      <c r="I1177" s="1">
        <v>0.5</v>
      </c>
      <c r="J1177" s="1" t="str">
        <f t="shared" si="75"/>
        <v>No</v>
      </c>
      <c r="K1177" s="1" t="str">
        <f t="shared" si="73"/>
        <v>&gt;500</v>
      </c>
      <c r="L1177" s="1" t="str">
        <f t="shared" si="74"/>
        <v>41-50%</v>
      </c>
      <c r="M1177">
        <v>4.0999999999999996</v>
      </c>
      <c r="N1177" s="4">
        <v>618</v>
      </c>
      <c r="O1177" s="12">
        <f t="shared" si="72"/>
        <v>1483200</v>
      </c>
      <c r="P1177" s="11">
        <v>3611</v>
      </c>
      <c r="Q1177" s="11">
        <v>4822</v>
      </c>
      <c r="R1177" s="1">
        <v>7.7</v>
      </c>
      <c r="S1177">
        <v>11.3</v>
      </c>
      <c r="T1177" s="4"/>
    </row>
    <row r="1178" spans="1:20">
      <c r="A1178" t="s">
        <v>11275</v>
      </c>
      <c r="B1178" t="s">
        <v>11276</v>
      </c>
      <c r="C1178" t="s">
        <v>14088</v>
      </c>
      <c r="D1178" t="s">
        <v>14201</v>
      </c>
      <c r="E1178" t="s">
        <v>14202</v>
      </c>
      <c r="F1178" t="s">
        <v>14204</v>
      </c>
      <c r="H1178" s="11">
        <v>4200</v>
      </c>
      <c r="I1178" s="1">
        <v>0.38</v>
      </c>
      <c r="J1178" s="1" t="str">
        <f t="shared" si="75"/>
        <v>No</v>
      </c>
      <c r="K1178" s="1" t="str">
        <f t="shared" si="73"/>
        <v>&gt;500</v>
      </c>
      <c r="L1178" s="1" t="str">
        <f t="shared" si="74"/>
        <v>31-40%</v>
      </c>
      <c r="M1178">
        <v>4.0999999999999996</v>
      </c>
      <c r="N1178" s="4">
        <v>63</v>
      </c>
      <c r="O1178" s="12">
        <f t="shared" si="72"/>
        <v>264600</v>
      </c>
      <c r="P1178" s="11">
        <v>5810</v>
      </c>
      <c r="Q1178" s="11">
        <v>7420</v>
      </c>
      <c r="R1178" s="1">
        <v>7.82</v>
      </c>
      <c r="S1178">
        <v>11.54</v>
      </c>
      <c r="T1178" s="4"/>
    </row>
    <row r="1179" spans="1:20">
      <c r="A1179" t="s">
        <v>11285</v>
      </c>
      <c r="B1179" t="s">
        <v>11286</v>
      </c>
      <c r="C1179" t="s">
        <v>14088</v>
      </c>
      <c r="D1179" t="s">
        <v>14201</v>
      </c>
      <c r="E1179" t="s">
        <v>14202</v>
      </c>
      <c r="F1179" t="s">
        <v>14204</v>
      </c>
      <c r="H1179" s="11">
        <v>1599</v>
      </c>
      <c r="I1179" s="1">
        <v>0.44</v>
      </c>
      <c r="J1179" s="1" t="str">
        <f t="shared" si="75"/>
        <v>No</v>
      </c>
      <c r="K1179" s="1" t="str">
        <f t="shared" si="73"/>
        <v>&gt;500</v>
      </c>
      <c r="L1179" s="1" t="str">
        <f t="shared" si="74"/>
        <v>41-50%</v>
      </c>
      <c r="M1179">
        <v>3.4</v>
      </c>
      <c r="N1179" s="4">
        <v>15</v>
      </c>
      <c r="O1179" s="12">
        <f t="shared" si="72"/>
        <v>23985</v>
      </c>
      <c r="P1179" s="11">
        <v>2299</v>
      </c>
      <c r="Q1179" s="11">
        <v>2999</v>
      </c>
      <c r="R1179" s="1">
        <v>6.36</v>
      </c>
      <c r="S1179">
        <v>9.32</v>
      </c>
      <c r="T1179" s="4"/>
    </row>
    <row r="1180" spans="1:20">
      <c r="A1180" t="s">
        <v>11295</v>
      </c>
      <c r="B1180" t="s">
        <v>11296</v>
      </c>
      <c r="C1180" t="s">
        <v>14088</v>
      </c>
      <c r="D1180" t="s">
        <v>14201</v>
      </c>
      <c r="E1180" t="s">
        <v>14202</v>
      </c>
      <c r="F1180" t="s">
        <v>14204</v>
      </c>
      <c r="H1180" s="11">
        <v>2999</v>
      </c>
      <c r="I1180" s="1">
        <v>0.67</v>
      </c>
      <c r="J1180" s="1" t="str">
        <f t="shared" si="75"/>
        <v>Yes</v>
      </c>
      <c r="K1180" s="1" t="str">
        <f t="shared" si="73"/>
        <v>&gt;500</v>
      </c>
      <c r="L1180" s="1" t="str">
        <f t="shared" si="74"/>
        <v>61-70%</v>
      </c>
      <c r="M1180">
        <v>4.5999999999999996</v>
      </c>
      <c r="N1180" s="4">
        <v>9</v>
      </c>
      <c r="O1180" s="12">
        <f t="shared" si="72"/>
        <v>26991</v>
      </c>
      <c r="P1180" s="11">
        <v>5000</v>
      </c>
      <c r="Q1180" s="11">
        <v>7001</v>
      </c>
      <c r="R1180" s="1">
        <v>8.5299999999999994</v>
      </c>
      <c r="S1180">
        <v>12.46</v>
      </c>
      <c r="T1180" s="4"/>
    </row>
    <row r="1181" spans="1:20">
      <c r="A1181" t="s">
        <v>11305</v>
      </c>
      <c r="B1181" t="s">
        <v>11306</v>
      </c>
      <c r="C1181" t="s">
        <v>14088</v>
      </c>
      <c r="D1181" t="s">
        <v>14224</v>
      </c>
      <c r="E1181" t="s">
        <v>14225</v>
      </c>
      <c r="F1181" t="s">
        <v>14226</v>
      </c>
      <c r="H1181" s="11">
        <v>1282</v>
      </c>
      <c r="I1181" s="1">
        <v>0.22</v>
      </c>
      <c r="J1181" s="1" t="str">
        <f t="shared" si="75"/>
        <v>No</v>
      </c>
      <c r="K1181" s="1" t="str">
        <f t="shared" si="73"/>
        <v>&gt;500</v>
      </c>
      <c r="L1181" s="1" t="str">
        <f t="shared" si="74"/>
        <v>21-30%</v>
      </c>
      <c r="M1181">
        <v>4.2</v>
      </c>
      <c r="N1181" s="4">
        <v>7274</v>
      </c>
      <c r="O1181" s="12">
        <f t="shared" si="72"/>
        <v>9325268</v>
      </c>
      <c r="P1181" s="11">
        <v>1565.94</v>
      </c>
      <c r="Q1181" s="11">
        <v>1849.88</v>
      </c>
      <c r="R1181" s="1">
        <v>8.18</v>
      </c>
      <c r="S1181">
        <v>12.16</v>
      </c>
      <c r="T1181" s="4"/>
    </row>
    <row r="1182" spans="1:20">
      <c r="A1182" t="s">
        <v>11315</v>
      </c>
      <c r="B1182" t="s">
        <v>11316</v>
      </c>
      <c r="C1182" t="s">
        <v>14088</v>
      </c>
      <c r="D1182" t="s">
        <v>14201</v>
      </c>
      <c r="E1182" t="s">
        <v>14235</v>
      </c>
      <c r="F1182" t="s">
        <v>14236</v>
      </c>
      <c r="H1182" s="11">
        <v>1990</v>
      </c>
      <c r="I1182" s="1">
        <v>0.45</v>
      </c>
      <c r="J1182" s="1" t="str">
        <f t="shared" si="75"/>
        <v>No</v>
      </c>
      <c r="K1182" s="1" t="str">
        <f t="shared" si="73"/>
        <v>&gt;500</v>
      </c>
      <c r="L1182" s="1" t="str">
        <f t="shared" si="74"/>
        <v>41-50%</v>
      </c>
      <c r="M1182">
        <v>3.9</v>
      </c>
      <c r="N1182" s="4">
        <v>5911</v>
      </c>
      <c r="O1182" s="12">
        <f t="shared" si="72"/>
        <v>11762890</v>
      </c>
      <c r="P1182" s="11">
        <v>2881</v>
      </c>
      <c r="Q1182" s="11">
        <v>3772</v>
      </c>
      <c r="R1182" s="1">
        <v>7.35</v>
      </c>
      <c r="S1182">
        <v>10.8</v>
      </c>
      <c r="T1182" s="4"/>
    </row>
    <row r="1183" spans="1:20">
      <c r="A1183" t="s">
        <v>11325</v>
      </c>
      <c r="B1183" t="s">
        <v>11326</v>
      </c>
      <c r="C1183" t="s">
        <v>14088</v>
      </c>
      <c r="D1183" t="s">
        <v>14197</v>
      </c>
      <c r="E1183" t="s">
        <v>14205</v>
      </c>
      <c r="F1183" t="s">
        <v>14237</v>
      </c>
      <c r="H1183" s="11">
        <v>9999</v>
      </c>
      <c r="I1183" s="1">
        <v>0.4</v>
      </c>
      <c r="J1183" s="1" t="str">
        <f t="shared" si="75"/>
        <v>No</v>
      </c>
      <c r="K1183" s="1" t="str">
        <f t="shared" si="73"/>
        <v>&gt;500</v>
      </c>
      <c r="L1183" s="1" t="str">
        <f t="shared" si="74"/>
        <v>31-40%</v>
      </c>
      <c r="M1183">
        <v>4.2</v>
      </c>
      <c r="N1183" s="4">
        <v>170</v>
      </c>
      <c r="O1183" s="12">
        <f t="shared" si="72"/>
        <v>1699830</v>
      </c>
      <c r="P1183" s="11">
        <v>13999</v>
      </c>
      <c r="Q1183" s="11">
        <v>17999</v>
      </c>
      <c r="R1183" s="1">
        <v>8</v>
      </c>
      <c r="S1183">
        <v>11.8</v>
      </c>
      <c r="T1183" s="4"/>
    </row>
    <row r="1184" spans="1:20">
      <c r="A1184" t="s">
        <v>11335</v>
      </c>
      <c r="B1184" t="s">
        <v>11336</v>
      </c>
      <c r="C1184" t="s">
        <v>14088</v>
      </c>
      <c r="D1184" t="s">
        <v>14197</v>
      </c>
      <c r="E1184" t="s">
        <v>14205</v>
      </c>
      <c r="F1184" t="s">
        <v>14228</v>
      </c>
      <c r="G1184" t="s">
        <v>14229</v>
      </c>
      <c r="H1184" s="11">
        <v>11850</v>
      </c>
      <c r="I1184" s="1">
        <v>0.25</v>
      </c>
      <c r="J1184" s="1" t="str">
        <f t="shared" si="75"/>
        <v>No</v>
      </c>
      <c r="K1184" s="1" t="str">
        <f t="shared" si="73"/>
        <v>&gt;500</v>
      </c>
      <c r="L1184" s="1" t="str">
        <f t="shared" si="74"/>
        <v>21-30%</v>
      </c>
      <c r="M1184">
        <v>4.2</v>
      </c>
      <c r="N1184" s="4">
        <v>3065</v>
      </c>
      <c r="O1184" s="12">
        <f t="shared" si="72"/>
        <v>36320250</v>
      </c>
      <c r="P1184" s="11">
        <v>14814</v>
      </c>
      <c r="Q1184" s="11">
        <v>17778</v>
      </c>
      <c r="R1184" s="1">
        <v>8.15</v>
      </c>
      <c r="S1184">
        <v>12.1</v>
      </c>
      <c r="T1184" s="4"/>
    </row>
    <row r="1185" spans="1:20">
      <c r="A1185" t="s">
        <v>11345</v>
      </c>
      <c r="B1185" t="s">
        <v>11346</v>
      </c>
      <c r="C1185" t="s">
        <v>14088</v>
      </c>
      <c r="D1185" t="s">
        <v>14197</v>
      </c>
      <c r="E1185" t="s">
        <v>14205</v>
      </c>
      <c r="F1185" t="s">
        <v>14206</v>
      </c>
      <c r="G1185" t="s">
        <v>14207</v>
      </c>
      <c r="H1185" s="11">
        <v>999</v>
      </c>
      <c r="I1185" s="1">
        <v>0.52</v>
      </c>
      <c r="J1185" s="1" t="str">
        <f t="shared" si="75"/>
        <v>Yes</v>
      </c>
      <c r="K1185" s="1" t="str">
        <f t="shared" si="73"/>
        <v>200-500</v>
      </c>
      <c r="L1185" s="1" t="str">
        <f t="shared" si="74"/>
        <v>51-60%</v>
      </c>
      <c r="M1185">
        <v>4.0999999999999996</v>
      </c>
      <c r="N1185" s="4">
        <v>1021</v>
      </c>
      <c r="O1185" s="12">
        <f t="shared" si="72"/>
        <v>1019979</v>
      </c>
      <c r="P1185" s="11">
        <v>-233.14</v>
      </c>
      <c r="Q1185" s="11">
        <v>-474.25799999999998</v>
      </c>
      <c r="R1185" s="1">
        <v>-715.37599999999998</v>
      </c>
      <c r="S1185">
        <v>-956.49400000000003</v>
      </c>
      <c r="T1185" s="4"/>
    </row>
    <row r="1186" spans="1:20">
      <c r="A1186" t="s">
        <v>11355</v>
      </c>
      <c r="B1186" t="s">
        <v>11356</v>
      </c>
      <c r="C1186" t="s">
        <v>14088</v>
      </c>
      <c r="D1186" t="s">
        <v>14197</v>
      </c>
      <c r="E1186" t="s">
        <v>14198</v>
      </c>
      <c r="F1186" t="s">
        <v>14222</v>
      </c>
      <c r="G1186" t="s">
        <v>14223</v>
      </c>
      <c r="H1186" s="11">
        <v>20049</v>
      </c>
      <c r="I1186" s="1">
        <v>0.75</v>
      </c>
      <c r="J1186" s="1" t="str">
        <f t="shared" si="75"/>
        <v>Yes</v>
      </c>
      <c r="K1186" s="1" t="str">
        <f t="shared" si="73"/>
        <v>&gt;500</v>
      </c>
      <c r="L1186" s="1" t="str">
        <f t="shared" si="74"/>
        <v>71-80%</v>
      </c>
      <c r="M1186">
        <v>4.8</v>
      </c>
      <c r="N1186" s="4">
        <v>3964</v>
      </c>
      <c r="O1186" s="12">
        <f t="shared" si="72"/>
        <v>79474236</v>
      </c>
      <c r="P1186" s="11">
        <v>35103</v>
      </c>
      <c r="Q1186" s="11">
        <v>50157</v>
      </c>
      <c r="R1186" s="1">
        <v>8.85</v>
      </c>
      <c r="S1186">
        <v>12.9</v>
      </c>
      <c r="T1186" s="4"/>
    </row>
    <row r="1187" spans="1:20">
      <c r="A1187" t="s">
        <v>11365</v>
      </c>
      <c r="B1187" t="s">
        <v>11366</v>
      </c>
      <c r="C1187" t="s">
        <v>14088</v>
      </c>
      <c r="D1187" t="s">
        <v>14197</v>
      </c>
      <c r="E1187" t="s">
        <v>14246</v>
      </c>
      <c r="F1187" t="s">
        <v>14256</v>
      </c>
      <c r="H1187" s="11">
        <v>24850</v>
      </c>
      <c r="I1187" s="1">
        <v>0.44</v>
      </c>
      <c r="J1187" s="1" t="str">
        <f t="shared" si="75"/>
        <v>No</v>
      </c>
      <c r="K1187" s="1" t="str">
        <f t="shared" si="73"/>
        <v>&gt;500</v>
      </c>
      <c r="L1187" s="1" t="str">
        <f t="shared" si="74"/>
        <v>41-50%</v>
      </c>
      <c r="M1187">
        <v>4.4000000000000004</v>
      </c>
      <c r="N1187" s="4">
        <v>8948</v>
      </c>
      <c r="O1187" s="12">
        <f t="shared" si="72"/>
        <v>222357800</v>
      </c>
      <c r="P1187" s="11">
        <v>35701</v>
      </c>
      <c r="Q1187" s="11">
        <v>46552</v>
      </c>
      <c r="R1187" s="1">
        <v>8.36</v>
      </c>
      <c r="S1187">
        <v>12.32</v>
      </c>
      <c r="T1187" s="4"/>
    </row>
    <row r="1188" spans="1:20">
      <c r="A1188" t="s">
        <v>11375</v>
      </c>
      <c r="B1188" t="s">
        <v>11376</v>
      </c>
      <c r="C1188" t="s">
        <v>14088</v>
      </c>
      <c r="D1188" t="s">
        <v>14197</v>
      </c>
      <c r="E1188" t="s">
        <v>14246</v>
      </c>
      <c r="F1188" t="s">
        <v>14256</v>
      </c>
      <c r="H1188" s="11">
        <v>16490</v>
      </c>
      <c r="I1188" s="1">
        <v>0.48</v>
      </c>
      <c r="J1188" s="1" t="str">
        <f t="shared" si="75"/>
        <v>No</v>
      </c>
      <c r="K1188" s="1" t="str">
        <f t="shared" si="73"/>
        <v>&gt;500</v>
      </c>
      <c r="L1188" s="1" t="str">
        <f t="shared" si="74"/>
        <v>41-50%</v>
      </c>
      <c r="M1188">
        <v>4.3</v>
      </c>
      <c r="N1188" s="4">
        <v>97</v>
      </c>
      <c r="O1188" s="12">
        <f t="shared" si="72"/>
        <v>1599530</v>
      </c>
      <c r="P1188" s="11">
        <v>24481</v>
      </c>
      <c r="Q1188" s="11">
        <v>32472</v>
      </c>
      <c r="R1188" s="1">
        <v>8.1199999999999992</v>
      </c>
      <c r="S1188">
        <v>11.94</v>
      </c>
      <c r="T1188" s="4"/>
    </row>
    <row r="1189" spans="1:20">
      <c r="A1189" t="s">
        <v>11385</v>
      </c>
      <c r="B1189" t="s">
        <v>11386</v>
      </c>
      <c r="C1189" t="s">
        <v>14088</v>
      </c>
      <c r="D1189" t="s">
        <v>14197</v>
      </c>
      <c r="E1189" t="s">
        <v>14205</v>
      </c>
      <c r="F1189" t="s">
        <v>14206</v>
      </c>
      <c r="G1189" t="s">
        <v>14215</v>
      </c>
      <c r="H1189" s="11">
        <v>975</v>
      </c>
      <c r="I1189" s="1">
        <v>0.03</v>
      </c>
      <c r="J1189" s="1" t="str">
        <f t="shared" si="75"/>
        <v>No</v>
      </c>
      <c r="K1189" s="1" t="str">
        <f t="shared" si="73"/>
        <v>200-500</v>
      </c>
      <c r="L1189" s="1" t="str">
        <f t="shared" si="74"/>
        <v>0-10%</v>
      </c>
      <c r="M1189">
        <v>4.3</v>
      </c>
      <c r="N1189" s="4">
        <v>7223</v>
      </c>
      <c r="O1189" s="12">
        <f t="shared" si="72"/>
        <v>7042425</v>
      </c>
      <c r="P1189" s="11">
        <v>-470.185</v>
      </c>
      <c r="Q1189" s="11">
        <v>-851.09199999999998</v>
      </c>
      <c r="R1189" s="1">
        <v>-1231.999</v>
      </c>
      <c r="S1189">
        <v>-1612.9059999999999</v>
      </c>
      <c r="T1189" s="4"/>
    </row>
    <row r="1190" spans="1:20">
      <c r="A1190" t="s">
        <v>11395</v>
      </c>
      <c r="B1190" t="s">
        <v>11396</v>
      </c>
      <c r="C1190" t="s">
        <v>14088</v>
      </c>
      <c r="D1190" t="s">
        <v>14224</v>
      </c>
      <c r="E1190" t="s">
        <v>14225</v>
      </c>
      <c r="F1190" t="s">
        <v>14226</v>
      </c>
      <c r="H1190" s="11">
        <v>499</v>
      </c>
      <c r="I1190" s="1">
        <v>0.21</v>
      </c>
      <c r="J1190" s="1" t="str">
        <f t="shared" si="75"/>
        <v>No</v>
      </c>
      <c r="K1190" s="1" t="str">
        <f t="shared" si="73"/>
        <v>200-500</v>
      </c>
      <c r="L1190" s="1" t="str">
        <f t="shared" si="74"/>
        <v>21-30%</v>
      </c>
      <c r="M1190">
        <v>4</v>
      </c>
      <c r="N1190" s="4">
        <v>330</v>
      </c>
      <c r="O1190" s="12">
        <f t="shared" si="72"/>
        <v>164670</v>
      </c>
      <c r="P1190" s="11">
        <v>-193.39500000000001</v>
      </c>
      <c r="Q1190" s="11">
        <v>-360.57400000000001</v>
      </c>
      <c r="R1190" s="1">
        <v>-527.75300000000004</v>
      </c>
      <c r="S1190">
        <v>-694.93200000000002</v>
      </c>
      <c r="T1190" s="4"/>
    </row>
    <row r="1191" spans="1:20">
      <c r="A1191" t="s">
        <v>11405</v>
      </c>
      <c r="B1191" t="s">
        <v>11406</v>
      </c>
      <c r="C1191" t="s">
        <v>14088</v>
      </c>
      <c r="D1191" t="s">
        <v>14197</v>
      </c>
      <c r="E1191" t="s">
        <v>14198</v>
      </c>
      <c r="F1191" t="s">
        <v>14276</v>
      </c>
      <c r="G1191" t="s">
        <v>14277</v>
      </c>
      <c r="H1191" s="11">
        <v>635</v>
      </c>
      <c r="I1191" s="1">
        <v>0</v>
      </c>
      <c r="J1191" s="1" t="str">
        <f t="shared" si="75"/>
        <v>No</v>
      </c>
      <c r="K1191" s="1" t="str">
        <f t="shared" si="73"/>
        <v>200-500</v>
      </c>
      <c r="L1191" s="1" t="str">
        <f t="shared" si="74"/>
        <v>0-10%</v>
      </c>
      <c r="M1191">
        <v>4.3</v>
      </c>
      <c r="N1191" s="4">
        <v>4570</v>
      </c>
      <c r="O1191" s="12">
        <f t="shared" si="72"/>
        <v>2901950</v>
      </c>
      <c r="P1191" s="11">
        <v>-313.2</v>
      </c>
      <c r="Q1191" s="11">
        <v>-565.91</v>
      </c>
      <c r="R1191" s="1">
        <v>-818.62</v>
      </c>
      <c r="S1191">
        <v>-1071.33</v>
      </c>
      <c r="T1191" s="4"/>
    </row>
    <row r="1192" spans="1:20">
      <c r="A1192" t="s">
        <v>11416</v>
      </c>
      <c r="B1192" t="s">
        <v>11417</v>
      </c>
      <c r="C1192" t="s">
        <v>14088</v>
      </c>
      <c r="D1192" t="s">
        <v>14197</v>
      </c>
      <c r="E1192" t="s">
        <v>14205</v>
      </c>
      <c r="F1192" t="s">
        <v>14206</v>
      </c>
      <c r="G1192" t="s">
        <v>14215</v>
      </c>
      <c r="H1192" s="11">
        <v>1390</v>
      </c>
      <c r="I1192" s="1">
        <v>0.48</v>
      </c>
      <c r="J1192" s="1" t="str">
        <f t="shared" si="75"/>
        <v>No</v>
      </c>
      <c r="K1192" s="1" t="str">
        <f t="shared" si="73"/>
        <v>&gt;500</v>
      </c>
      <c r="L1192" s="1" t="str">
        <f t="shared" si="74"/>
        <v>41-50%</v>
      </c>
      <c r="M1192">
        <v>4</v>
      </c>
      <c r="N1192" s="4">
        <v>4867</v>
      </c>
      <c r="O1192" s="12">
        <f t="shared" si="72"/>
        <v>6765130</v>
      </c>
      <c r="P1192" s="11">
        <v>2063</v>
      </c>
      <c r="Q1192" s="11">
        <v>2736</v>
      </c>
      <c r="R1192" s="1">
        <v>7.52</v>
      </c>
      <c r="S1192">
        <v>11.04</v>
      </c>
      <c r="T1192" s="4"/>
    </row>
    <row r="1193" spans="1:20">
      <c r="A1193" t="s">
        <v>11426</v>
      </c>
      <c r="B1193" t="s">
        <v>11427</v>
      </c>
      <c r="C1193" t="s">
        <v>14088</v>
      </c>
      <c r="D1193" t="s">
        <v>14197</v>
      </c>
      <c r="E1193" t="s">
        <v>14205</v>
      </c>
      <c r="F1193" t="s">
        <v>14228</v>
      </c>
      <c r="G1193" t="s">
        <v>14229</v>
      </c>
      <c r="H1193" s="11">
        <v>59900</v>
      </c>
      <c r="I1193" s="1">
        <v>0.53</v>
      </c>
      <c r="J1193" s="1" t="str">
        <f t="shared" si="75"/>
        <v>Yes</v>
      </c>
      <c r="K1193" s="1" t="str">
        <f t="shared" si="73"/>
        <v>&gt;500</v>
      </c>
      <c r="L1193" s="1" t="str">
        <f t="shared" si="74"/>
        <v>51-60%</v>
      </c>
      <c r="M1193">
        <v>4.4000000000000004</v>
      </c>
      <c r="N1193" s="4">
        <v>5298</v>
      </c>
      <c r="O1193" s="12">
        <f t="shared" si="72"/>
        <v>317350200</v>
      </c>
      <c r="P1193" s="11">
        <v>91900</v>
      </c>
      <c r="Q1193" s="11">
        <v>123900</v>
      </c>
      <c r="R1193" s="1">
        <v>8.27</v>
      </c>
      <c r="S1193">
        <v>12.14</v>
      </c>
      <c r="T1193" s="4"/>
    </row>
    <row r="1194" spans="1:20">
      <c r="A1194" t="s">
        <v>11437</v>
      </c>
      <c r="B1194" t="s">
        <v>11438</v>
      </c>
      <c r="C1194" t="s">
        <v>14088</v>
      </c>
      <c r="D1194" t="s">
        <v>14197</v>
      </c>
      <c r="E1194" t="s">
        <v>14246</v>
      </c>
      <c r="F1194" t="s">
        <v>14248</v>
      </c>
      <c r="H1194" s="11">
        <v>670</v>
      </c>
      <c r="I1194" s="1">
        <v>0.03</v>
      </c>
      <c r="J1194" s="1" t="str">
        <f t="shared" si="75"/>
        <v>No</v>
      </c>
      <c r="K1194" s="1" t="str">
        <f t="shared" si="73"/>
        <v>200-500</v>
      </c>
      <c r="L1194" s="1" t="str">
        <f t="shared" si="74"/>
        <v>0-10%</v>
      </c>
      <c r="M1194">
        <v>4.0999999999999996</v>
      </c>
      <c r="N1194" s="4">
        <v>7786</v>
      </c>
      <c r="O1194" s="12">
        <f t="shared" si="72"/>
        <v>5216620</v>
      </c>
      <c r="P1194" s="11">
        <v>-320.38499999999999</v>
      </c>
      <c r="Q1194" s="11">
        <v>-580.85199999999998</v>
      </c>
      <c r="R1194" s="1">
        <v>-841.31899999999996</v>
      </c>
      <c r="S1194">
        <v>-1101.7860000000001</v>
      </c>
      <c r="T1194" s="4"/>
    </row>
    <row r="1195" spans="1:20">
      <c r="A1195" t="s">
        <v>11447</v>
      </c>
      <c r="B1195" t="s">
        <v>11448</v>
      </c>
      <c r="C1195" t="s">
        <v>14088</v>
      </c>
      <c r="D1195" t="s">
        <v>14197</v>
      </c>
      <c r="E1195" t="s">
        <v>14246</v>
      </c>
      <c r="F1195" t="s">
        <v>14247</v>
      </c>
      <c r="H1195" s="11">
        <v>399</v>
      </c>
      <c r="I1195" s="1">
        <v>0.52</v>
      </c>
      <c r="J1195" s="1" t="str">
        <f t="shared" si="75"/>
        <v>Yes</v>
      </c>
      <c r="K1195" s="1" t="str">
        <f t="shared" si="73"/>
        <v>200-500</v>
      </c>
      <c r="L1195" s="1" t="str">
        <f t="shared" si="74"/>
        <v>51-60%</v>
      </c>
      <c r="M1195">
        <v>3.6</v>
      </c>
      <c r="N1195" s="4">
        <v>37</v>
      </c>
      <c r="O1195" s="12">
        <f t="shared" si="72"/>
        <v>14763</v>
      </c>
      <c r="P1195" s="11">
        <v>-92.6400000000001</v>
      </c>
      <c r="Q1195" s="11">
        <v>-189.30799999999999</v>
      </c>
      <c r="R1195" s="1">
        <v>-285.976</v>
      </c>
      <c r="S1195">
        <v>-382.64400000000001</v>
      </c>
      <c r="T1195" s="4"/>
    </row>
    <row r="1196" spans="1:20">
      <c r="A1196" t="s">
        <v>11457</v>
      </c>
      <c r="B1196" t="s">
        <v>11458</v>
      </c>
      <c r="C1196" t="s">
        <v>14088</v>
      </c>
      <c r="D1196" t="s">
        <v>14201</v>
      </c>
      <c r="E1196" t="s">
        <v>14202</v>
      </c>
      <c r="F1196" t="s">
        <v>14204</v>
      </c>
      <c r="H1196" s="11">
        <v>2495</v>
      </c>
      <c r="I1196" s="1">
        <v>0.48</v>
      </c>
      <c r="J1196" s="1" t="str">
        <f t="shared" si="75"/>
        <v>No</v>
      </c>
      <c r="K1196" s="1" t="str">
        <f t="shared" si="73"/>
        <v>&gt;500</v>
      </c>
      <c r="L1196" s="1" t="str">
        <f t="shared" si="74"/>
        <v>41-50%</v>
      </c>
      <c r="M1196">
        <v>2</v>
      </c>
      <c r="N1196" s="4">
        <v>2</v>
      </c>
      <c r="O1196" s="12">
        <f t="shared" si="72"/>
        <v>4990</v>
      </c>
      <c r="P1196" s="11">
        <v>3691</v>
      </c>
      <c r="Q1196" s="11">
        <v>4887</v>
      </c>
      <c r="R1196" s="1">
        <v>3.52</v>
      </c>
      <c r="S1196">
        <v>5.04</v>
      </c>
      <c r="T1196" s="4"/>
    </row>
    <row r="1197" spans="1:20">
      <c r="A1197" t="s">
        <v>11467</v>
      </c>
      <c r="B1197" t="s">
        <v>11468</v>
      </c>
      <c r="C1197" t="s">
        <v>14088</v>
      </c>
      <c r="D1197" t="s">
        <v>14197</v>
      </c>
      <c r="E1197" t="s">
        <v>14198</v>
      </c>
      <c r="F1197" t="s">
        <v>14216</v>
      </c>
      <c r="H1197" s="11">
        <v>3390</v>
      </c>
      <c r="I1197" s="1">
        <v>0.28000000000000003</v>
      </c>
      <c r="J1197" s="1" t="str">
        <f t="shared" si="75"/>
        <v>No</v>
      </c>
      <c r="K1197" s="1" t="str">
        <f t="shared" si="73"/>
        <v>&gt;500</v>
      </c>
      <c r="L1197" s="1" t="str">
        <f t="shared" si="74"/>
        <v>21-30%</v>
      </c>
      <c r="M1197">
        <v>4</v>
      </c>
      <c r="N1197" s="4">
        <v>5206</v>
      </c>
      <c r="O1197" s="12">
        <f t="shared" si="72"/>
        <v>17648340</v>
      </c>
      <c r="P1197" s="11">
        <v>4331</v>
      </c>
      <c r="Q1197" s="11">
        <v>5272</v>
      </c>
      <c r="R1197" s="1">
        <v>7.72</v>
      </c>
      <c r="S1197">
        <v>11.44</v>
      </c>
      <c r="T1197" s="4"/>
    </row>
    <row r="1198" spans="1:20">
      <c r="A1198" t="s">
        <v>11477</v>
      </c>
      <c r="B1198" t="s">
        <v>11478</v>
      </c>
      <c r="C1198" t="s">
        <v>14088</v>
      </c>
      <c r="D1198" t="s">
        <v>14201</v>
      </c>
      <c r="E1198" t="s">
        <v>14217</v>
      </c>
      <c r="F1198" t="s">
        <v>14218</v>
      </c>
      <c r="H1198" s="11">
        <v>2499</v>
      </c>
      <c r="I1198" s="1">
        <v>0.57999999999999996</v>
      </c>
      <c r="J1198" s="1" t="str">
        <f t="shared" si="75"/>
        <v>Yes</v>
      </c>
      <c r="K1198" s="1" t="str">
        <f t="shared" si="73"/>
        <v>&gt;500</v>
      </c>
      <c r="L1198" s="1" t="str">
        <f t="shared" si="74"/>
        <v>51-60%</v>
      </c>
      <c r="M1198">
        <v>3.7</v>
      </c>
      <c r="N1198" s="4">
        <v>638</v>
      </c>
      <c r="O1198" s="12">
        <f t="shared" si="72"/>
        <v>1594362</v>
      </c>
      <c r="P1198" s="11">
        <v>3949</v>
      </c>
      <c r="Q1198" s="11">
        <v>5399</v>
      </c>
      <c r="R1198" s="1">
        <v>6.82</v>
      </c>
      <c r="S1198">
        <v>9.94</v>
      </c>
      <c r="T1198" s="4"/>
    </row>
    <row r="1199" spans="1:20">
      <c r="A1199" t="s">
        <v>11486</v>
      </c>
      <c r="B1199" t="s">
        <v>11487</v>
      </c>
      <c r="C1199" t="s">
        <v>14088</v>
      </c>
      <c r="D1199" t="s">
        <v>14201</v>
      </c>
      <c r="E1199" t="s">
        <v>14235</v>
      </c>
      <c r="F1199" t="s">
        <v>14273</v>
      </c>
      <c r="H1199" s="11">
        <v>4200</v>
      </c>
      <c r="I1199" s="1">
        <v>0.43</v>
      </c>
      <c r="J1199" s="1" t="str">
        <f t="shared" si="75"/>
        <v>No</v>
      </c>
      <c r="K1199" s="1" t="str">
        <f t="shared" si="73"/>
        <v>&gt;500</v>
      </c>
      <c r="L1199" s="1" t="str">
        <f t="shared" si="74"/>
        <v>41-50%</v>
      </c>
      <c r="M1199">
        <v>3.8</v>
      </c>
      <c r="N1199" s="4">
        <v>397</v>
      </c>
      <c r="O1199" s="12">
        <f t="shared" si="72"/>
        <v>1667400</v>
      </c>
      <c r="P1199" s="11">
        <v>6001</v>
      </c>
      <c r="Q1199" s="11">
        <v>7802</v>
      </c>
      <c r="R1199" s="1">
        <v>7.17</v>
      </c>
      <c r="S1199">
        <v>10.54</v>
      </c>
      <c r="T1199" s="4"/>
    </row>
    <row r="1200" spans="1:20">
      <c r="A1200" t="s">
        <v>11496</v>
      </c>
      <c r="B1200" t="s">
        <v>11497</v>
      </c>
      <c r="C1200" t="s">
        <v>14088</v>
      </c>
      <c r="D1200" t="s">
        <v>14197</v>
      </c>
      <c r="E1200" t="s">
        <v>14205</v>
      </c>
      <c r="F1200" t="s">
        <v>14228</v>
      </c>
      <c r="G1200" t="s">
        <v>14229</v>
      </c>
      <c r="H1200" s="11">
        <v>4495</v>
      </c>
      <c r="I1200" s="1">
        <v>0.49</v>
      </c>
      <c r="J1200" s="1" t="str">
        <f t="shared" si="75"/>
        <v>No</v>
      </c>
      <c r="K1200" s="1" t="str">
        <f t="shared" si="73"/>
        <v>&gt;500</v>
      </c>
      <c r="L1200" s="1" t="str">
        <f t="shared" si="74"/>
        <v>41-50%</v>
      </c>
      <c r="M1200">
        <v>3.9</v>
      </c>
      <c r="N1200" s="4">
        <v>326</v>
      </c>
      <c r="O1200" s="12">
        <f t="shared" si="72"/>
        <v>1465370</v>
      </c>
      <c r="P1200" s="11">
        <v>6704</v>
      </c>
      <c r="Q1200" s="11">
        <v>8913</v>
      </c>
      <c r="R1200" s="1">
        <v>7.31</v>
      </c>
      <c r="S1200">
        <v>10.72</v>
      </c>
      <c r="T1200" s="4"/>
    </row>
    <row r="1201" spans="1:20">
      <c r="A1201" t="s">
        <v>11506</v>
      </c>
      <c r="B1201" t="s">
        <v>11507</v>
      </c>
      <c r="C1201" t="s">
        <v>14088</v>
      </c>
      <c r="D1201" t="s">
        <v>14197</v>
      </c>
      <c r="E1201" t="s">
        <v>14198</v>
      </c>
      <c r="F1201" t="s">
        <v>14266</v>
      </c>
      <c r="H1201" s="11">
        <v>2199</v>
      </c>
      <c r="I1201" s="1">
        <v>0.77</v>
      </c>
      <c r="J1201" s="1" t="str">
        <f t="shared" si="75"/>
        <v>Yes</v>
      </c>
      <c r="K1201" s="1" t="str">
        <f t="shared" si="73"/>
        <v>&gt;500</v>
      </c>
      <c r="L1201" s="1" t="str">
        <f t="shared" si="74"/>
        <v>71-80%</v>
      </c>
      <c r="M1201">
        <v>3.1</v>
      </c>
      <c r="N1201" s="4">
        <v>3527</v>
      </c>
      <c r="O1201" s="12">
        <f t="shared" si="72"/>
        <v>7755873</v>
      </c>
      <c r="P1201" s="11">
        <v>3899</v>
      </c>
      <c r="Q1201" s="11">
        <v>5599</v>
      </c>
      <c r="R1201" s="1">
        <v>5.43</v>
      </c>
      <c r="S1201">
        <v>7.76</v>
      </c>
      <c r="T1201" s="4"/>
    </row>
    <row r="1202" spans="1:20">
      <c r="A1202" t="s">
        <v>11516</v>
      </c>
      <c r="B1202" t="s">
        <v>11517</v>
      </c>
      <c r="C1202" t="s">
        <v>14088</v>
      </c>
      <c r="D1202" t="s">
        <v>14197</v>
      </c>
      <c r="E1202" t="s">
        <v>14198</v>
      </c>
      <c r="F1202" t="s">
        <v>14234</v>
      </c>
      <c r="H1202" s="11">
        <v>999</v>
      </c>
      <c r="I1202" s="1">
        <v>0.56999999999999995</v>
      </c>
      <c r="J1202" s="1" t="str">
        <f t="shared" si="75"/>
        <v>Yes</v>
      </c>
      <c r="K1202" s="1" t="str">
        <f t="shared" si="73"/>
        <v>200-500</v>
      </c>
      <c r="L1202" s="1" t="str">
        <f t="shared" si="74"/>
        <v>51-60%</v>
      </c>
      <c r="M1202">
        <v>3</v>
      </c>
      <c r="N1202" s="4">
        <v>617</v>
      </c>
      <c r="O1202" s="12">
        <f t="shared" si="72"/>
        <v>616383</v>
      </c>
      <c r="P1202" s="11">
        <v>-211.215</v>
      </c>
      <c r="Q1202" s="11">
        <v>-438.858</v>
      </c>
      <c r="R1202" s="1">
        <v>-666.50099999999998</v>
      </c>
      <c r="S1202">
        <v>-894.14400000000001</v>
      </c>
      <c r="T1202" s="4"/>
    </row>
    <row r="1203" spans="1:20">
      <c r="A1203" t="s">
        <v>11526</v>
      </c>
      <c r="B1203" t="s">
        <v>11527</v>
      </c>
      <c r="C1203" t="s">
        <v>14088</v>
      </c>
      <c r="D1203" t="s">
        <v>14197</v>
      </c>
      <c r="E1203" t="s">
        <v>14198</v>
      </c>
      <c r="F1203" t="s">
        <v>14231</v>
      </c>
      <c r="H1203" s="11">
        <v>595</v>
      </c>
      <c r="I1203" s="1">
        <v>0.5</v>
      </c>
      <c r="J1203" s="1" t="str">
        <f t="shared" si="75"/>
        <v>No</v>
      </c>
      <c r="K1203" s="1" t="str">
        <f t="shared" si="73"/>
        <v>200-500</v>
      </c>
      <c r="L1203" s="1" t="str">
        <f t="shared" si="74"/>
        <v>41-50%</v>
      </c>
      <c r="M1203">
        <v>4</v>
      </c>
      <c r="N1203" s="4">
        <v>314</v>
      </c>
      <c r="O1203" s="12">
        <f t="shared" si="72"/>
        <v>186830</v>
      </c>
      <c r="P1203" s="11">
        <v>-145.25</v>
      </c>
      <c r="Q1203" s="11">
        <v>-293.2</v>
      </c>
      <c r="R1203" s="1">
        <v>-441.15</v>
      </c>
      <c r="S1203">
        <v>-589.1</v>
      </c>
      <c r="T1203" s="4"/>
    </row>
    <row r="1204" spans="1:20">
      <c r="A1204" t="s">
        <v>11536</v>
      </c>
      <c r="B1204" t="s">
        <v>11537</v>
      </c>
      <c r="C1204" t="s">
        <v>14088</v>
      </c>
      <c r="D1204" t="s">
        <v>14197</v>
      </c>
      <c r="E1204" t="s">
        <v>14246</v>
      </c>
      <c r="F1204" t="s">
        <v>14256</v>
      </c>
      <c r="H1204" s="11">
        <v>19990</v>
      </c>
      <c r="I1204" s="1">
        <v>0.73</v>
      </c>
      <c r="J1204" s="1" t="str">
        <f t="shared" si="75"/>
        <v>Yes</v>
      </c>
      <c r="K1204" s="1" t="str">
        <f t="shared" si="73"/>
        <v>&gt;500</v>
      </c>
      <c r="L1204" s="1" t="str">
        <f t="shared" si="74"/>
        <v>71-80%</v>
      </c>
      <c r="M1204">
        <v>4.4000000000000004</v>
      </c>
      <c r="N1204" s="4">
        <v>535</v>
      </c>
      <c r="O1204" s="12">
        <f t="shared" si="72"/>
        <v>10694650</v>
      </c>
      <c r="P1204" s="11">
        <v>34585</v>
      </c>
      <c r="Q1204" s="11">
        <v>49180</v>
      </c>
      <c r="R1204" s="1">
        <v>8.07</v>
      </c>
      <c r="S1204">
        <v>11.74</v>
      </c>
      <c r="T1204" s="4"/>
    </row>
    <row r="1205" spans="1:20">
      <c r="A1205" t="s">
        <v>11546</v>
      </c>
      <c r="B1205" t="s">
        <v>11547</v>
      </c>
      <c r="C1205" t="s">
        <v>14088</v>
      </c>
      <c r="D1205" t="s">
        <v>14197</v>
      </c>
      <c r="E1205" t="s">
        <v>14205</v>
      </c>
      <c r="F1205" t="s">
        <v>14206</v>
      </c>
      <c r="G1205" t="s">
        <v>14215</v>
      </c>
      <c r="H1205" s="11">
        <v>1010</v>
      </c>
      <c r="I1205" s="1">
        <v>0.45</v>
      </c>
      <c r="J1205" s="1" t="str">
        <f t="shared" si="75"/>
        <v>No</v>
      </c>
      <c r="K1205" s="1" t="str">
        <f t="shared" si="73"/>
        <v>&gt;500</v>
      </c>
      <c r="L1205" s="1" t="str">
        <f t="shared" si="74"/>
        <v>41-50%</v>
      </c>
      <c r="M1205">
        <v>4.0999999999999996</v>
      </c>
      <c r="N1205" s="4">
        <v>17325</v>
      </c>
      <c r="O1205" s="12">
        <f t="shared" si="72"/>
        <v>17498250</v>
      </c>
      <c r="P1205" s="11">
        <v>1461</v>
      </c>
      <c r="Q1205" s="11">
        <v>1912</v>
      </c>
      <c r="R1205" s="1">
        <v>7.75</v>
      </c>
      <c r="S1205">
        <v>11.4</v>
      </c>
      <c r="T1205" s="4"/>
    </row>
    <row r="1206" spans="1:20">
      <c r="A1206" t="s">
        <v>11556</v>
      </c>
      <c r="B1206" t="s">
        <v>11557</v>
      </c>
      <c r="C1206" t="s">
        <v>14088</v>
      </c>
      <c r="D1206" t="s">
        <v>14197</v>
      </c>
      <c r="E1206" t="s">
        <v>14205</v>
      </c>
      <c r="F1206" t="s">
        <v>14206</v>
      </c>
      <c r="G1206" t="s">
        <v>14215</v>
      </c>
      <c r="H1206" s="11">
        <v>1100</v>
      </c>
      <c r="I1206" s="1">
        <v>0.4</v>
      </c>
      <c r="J1206" s="1" t="str">
        <f t="shared" si="75"/>
        <v>No</v>
      </c>
      <c r="K1206" s="1" t="str">
        <f t="shared" si="73"/>
        <v>&gt;500</v>
      </c>
      <c r="L1206" s="1" t="str">
        <f t="shared" si="74"/>
        <v>31-40%</v>
      </c>
      <c r="M1206">
        <v>3.6</v>
      </c>
      <c r="N1206" s="4">
        <v>91</v>
      </c>
      <c r="O1206" s="12">
        <f t="shared" si="72"/>
        <v>100100</v>
      </c>
      <c r="P1206" s="11">
        <v>1540</v>
      </c>
      <c r="Q1206" s="11">
        <v>1980</v>
      </c>
      <c r="R1206" s="1">
        <v>6.8</v>
      </c>
      <c r="S1206">
        <v>10</v>
      </c>
      <c r="T1206" s="4"/>
    </row>
    <row r="1207" spans="1:20">
      <c r="A1207" t="s">
        <v>11566</v>
      </c>
      <c r="B1207" t="s">
        <v>11567</v>
      </c>
      <c r="C1207" t="s">
        <v>14088</v>
      </c>
      <c r="D1207" t="s">
        <v>14197</v>
      </c>
      <c r="E1207" t="s">
        <v>14198</v>
      </c>
      <c r="F1207" t="s">
        <v>14230</v>
      </c>
      <c r="H1207" s="11">
        <v>999</v>
      </c>
      <c r="I1207" s="1">
        <v>0.57999999999999996</v>
      </c>
      <c r="J1207" s="1" t="str">
        <f t="shared" si="75"/>
        <v>Yes</v>
      </c>
      <c r="K1207" s="1" t="str">
        <f t="shared" si="73"/>
        <v>200-500</v>
      </c>
      <c r="L1207" s="1" t="str">
        <f t="shared" si="74"/>
        <v>51-60%</v>
      </c>
      <c r="M1207">
        <v>4.4000000000000004</v>
      </c>
      <c r="N1207" s="4">
        <v>227</v>
      </c>
      <c r="O1207" s="12">
        <f t="shared" si="72"/>
        <v>226773</v>
      </c>
      <c r="P1207" s="11">
        <v>-204.81</v>
      </c>
      <c r="Q1207" s="11">
        <v>-429.03199999999998</v>
      </c>
      <c r="R1207" s="1">
        <v>-653.25400000000002</v>
      </c>
      <c r="S1207">
        <v>-877.476</v>
      </c>
      <c r="T1207" s="4"/>
    </row>
    <row r="1208" spans="1:20">
      <c r="A1208" t="s">
        <v>11576</v>
      </c>
      <c r="B1208" t="s">
        <v>11577</v>
      </c>
      <c r="C1208" t="s">
        <v>14088</v>
      </c>
      <c r="D1208" t="s">
        <v>14201</v>
      </c>
      <c r="E1208" t="s">
        <v>14217</v>
      </c>
      <c r="F1208" t="s">
        <v>14220</v>
      </c>
      <c r="H1208" s="11">
        <v>10900</v>
      </c>
      <c r="I1208" s="1">
        <v>0.33</v>
      </c>
      <c r="J1208" s="1" t="str">
        <f t="shared" si="75"/>
        <v>No</v>
      </c>
      <c r="K1208" s="1" t="str">
        <f t="shared" si="73"/>
        <v>&gt;500</v>
      </c>
      <c r="L1208" s="1" t="str">
        <f t="shared" si="74"/>
        <v>31-40%</v>
      </c>
      <c r="M1208">
        <v>4.2</v>
      </c>
      <c r="N1208" s="4">
        <v>11957</v>
      </c>
      <c r="O1208" s="12">
        <f t="shared" si="72"/>
        <v>130331300</v>
      </c>
      <c r="P1208" s="11">
        <v>14451</v>
      </c>
      <c r="Q1208" s="11">
        <v>18002</v>
      </c>
      <c r="R1208" s="1">
        <v>8.07</v>
      </c>
      <c r="S1208">
        <v>11.94</v>
      </c>
      <c r="T1208" s="4"/>
    </row>
    <row r="1209" spans="1:20">
      <c r="A1209" t="s">
        <v>11586</v>
      </c>
      <c r="B1209" t="s">
        <v>11587</v>
      </c>
      <c r="C1209" t="s">
        <v>14088</v>
      </c>
      <c r="D1209" t="s">
        <v>14201</v>
      </c>
      <c r="E1209" t="s">
        <v>14235</v>
      </c>
      <c r="F1209" t="s">
        <v>14236</v>
      </c>
      <c r="H1209" s="11">
        <v>4005</v>
      </c>
      <c r="I1209" s="1">
        <v>0.28000000000000003</v>
      </c>
      <c r="J1209" s="1" t="str">
        <f t="shared" si="75"/>
        <v>No</v>
      </c>
      <c r="K1209" s="1" t="str">
        <f t="shared" si="73"/>
        <v>&gt;500</v>
      </c>
      <c r="L1209" s="1" t="str">
        <f t="shared" si="74"/>
        <v>21-30%</v>
      </c>
      <c r="M1209">
        <v>4.3</v>
      </c>
      <c r="N1209" s="4">
        <v>7140</v>
      </c>
      <c r="O1209" s="12">
        <f t="shared" si="72"/>
        <v>28595700</v>
      </c>
      <c r="P1209" s="11">
        <v>5111</v>
      </c>
      <c r="Q1209" s="11">
        <v>6217</v>
      </c>
      <c r="R1209" s="1">
        <v>8.32</v>
      </c>
      <c r="S1209">
        <v>12.34</v>
      </c>
      <c r="T1209" s="4"/>
    </row>
    <row r="1210" spans="1:20">
      <c r="A1210" t="s">
        <v>11596</v>
      </c>
      <c r="B1210" t="s">
        <v>11597</v>
      </c>
      <c r="C1210" t="s">
        <v>14088</v>
      </c>
      <c r="D1210" t="s">
        <v>14197</v>
      </c>
      <c r="E1210" t="s">
        <v>14205</v>
      </c>
      <c r="F1210" t="s">
        <v>14228</v>
      </c>
      <c r="G1210" t="s">
        <v>14229</v>
      </c>
      <c r="H1210" s="11">
        <v>3295</v>
      </c>
      <c r="I1210" s="1">
        <v>0.45</v>
      </c>
      <c r="J1210" s="1" t="str">
        <f t="shared" si="75"/>
        <v>No</v>
      </c>
      <c r="K1210" s="1" t="str">
        <f t="shared" si="73"/>
        <v>&gt;500</v>
      </c>
      <c r="L1210" s="1" t="str">
        <f t="shared" si="74"/>
        <v>41-50%</v>
      </c>
      <c r="M1210">
        <v>3.8</v>
      </c>
      <c r="N1210" s="4">
        <v>687</v>
      </c>
      <c r="O1210" s="12">
        <f t="shared" si="72"/>
        <v>2263665</v>
      </c>
      <c r="P1210" s="11">
        <v>4791</v>
      </c>
      <c r="Q1210" s="11">
        <v>6287</v>
      </c>
      <c r="R1210" s="1">
        <v>7.15</v>
      </c>
      <c r="S1210">
        <v>10.5</v>
      </c>
      <c r="T1210" s="4"/>
    </row>
    <row r="1211" spans="1:20">
      <c r="A1211" t="s">
        <v>11606</v>
      </c>
      <c r="B1211" t="s">
        <v>11607</v>
      </c>
      <c r="C1211" t="s">
        <v>14088</v>
      </c>
      <c r="D1211" t="s">
        <v>14197</v>
      </c>
      <c r="E1211" t="s">
        <v>14198</v>
      </c>
      <c r="F1211" t="s">
        <v>14231</v>
      </c>
      <c r="H1211" s="11">
        <v>4650</v>
      </c>
      <c r="I1211" s="1">
        <v>0.68</v>
      </c>
      <c r="J1211" s="1" t="str">
        <f t="shared" si="75"/>
        <v>Yes</v>
      </c>
      <c r="K1211" s="1" t="str">
        <f t="shared" si="73"/>
        <v>&gt;500</v>
      </c>
      <c r="L1211" s="1" t="str">
        <f t="shared" si="74"/>
        <v>61-70%</v>
      </c>
      <c r="M1211">
        <v>4.0999999999999996</v>
      </c>
      <c r="N1211" s="4">
        <v>1045</v>
      </c>
      <c r="O1211" s="12">
        <f t="shared" si="72"/>
        <v>4859250</v>
      </c>
      <c r="P1211" s="11">
        <v>7826</v>
      </c>
      <c r="Q1211" s="11">
        <v>11002</v>
      </c>
      <c r="R1211" s="1">
        <v>7.52</v>
      </c>
      <c r="S1211">
        <v>10.94</v>
      </c>
      <c r="T1211" s="4"/>
    </row>
    <row r="1212" spans="1:20">
      <c r="A1212" t="s">
        <v>11616</v>
      </c>
      <c r="B1212" t="s">
        <v>11617</v>
      </c>
      <c r="C1212" t="s">
        <v>14088</v>
      </c>
      <c r="D1212" t="s">
        <v>14197</v>
      </c>
      <c r="E1212" t="s">
        <v>14246</v>
      </c>
      <c r="F1212" t="s">
        <v>14256</v>
      </c>
      <c r="H1212" s="11">
        <v>24500</v>
      </c>
      <c r="I1212" s="1">
        <v>0.35</v>
      </c>
      <c r="J1212" s="1" t="str">
        <f t="shared" si="75"/>
        <v>No</v>
      </c>
      <c r="K1212" s="1" t="str">
        <f t="shared" si="73"/>
        <v>&gt;500</v>
      </c>
      <c r="L1212" s="1" t="str">
        <f t="shared" si="74"/>
        <v>31-40%</v>
      </c>
      <c r="M1212">
        <v>4</v>
      </c>
      <c r="N1212" s="4">
        <v>11206</v>
      </c>
      <c r="O1212" s="12">
        <f t="shared" si="72"/>
        <v>274547000</v>
      </c>
      <c r="P1212" s="11">
        <v>33001</v>
      </c>
      <c r="Q1212" s="11">
        <v>41502</v>
      </c>
      <c r="R1212" s="1">
        <v>7.65</v>
      </c>
      <c r="S1212">
        <v>11.3</v>
      </c>
      <c r="T1212" s="4"/>
    </row>
    <row r="1213" spans="1:20">
      <c r="A1213" t="s">
        <v>11626</v>
      </c>
      <c r="B1213" t="s">
        <v>11627</v>
      </c>
      <c r="C1213" t="s">
        <v>14088</v>
      </c>
      <c r="D1213" t="s">
        <v>14201</v>
      </c>
      <c r="E1213" t="s">
        <v>14217</v>
      </c>
      <c r="F1213" t="s">
        <v>14218</v>
      </c>
      <c r="H1213" s="11">
        <v>6070</v>
      </c>
      <c r="I1213" s="1">
        <v>0.4</v>
      </c>
      <c r="J1213" s="1" t="str">
        <f t="shared" si="75"/>
        <v>No</v>
      </c>
      <c r="K1213" s="1" t="str">
        <f t="shared" si="73"/>
        <v>&gt;500</v>
      </c>
      <c r="L1213" s="1" t="str">
        <f t="shared" si="74"/>
        <v>31-40%</v>
      </c>
      <c r="M1213">
        <v>4.2</v>
      </c>
      <c r="N1213" s="4">
        <v>561</v>
      </c>
      <c r="O1213" s="12">
        <f t="shared" si="72"/>
        <v>3405270</v>
      </c>
      <c r="P1213" s="11">
        <v>8495</v>
      </c>
      <c r="Q1213" s="11">
        <v>10920</v>
      </c>
      <c r="R1213" s="1">
        <v>8</v>
      </c>
      <c r="S1213">
        <v>11.8</v>
      </c>
      <c r="T1213" s="4"/>
    </row>
    <row r="1214" spans="1:20">
      <c r="A1214" t="s">
        <v>11636</v>
      </c>
      <c r="B1214" t="s">
        <v>11637</v>
      </c>
      <c r="C1214" t="s">
        <v>14088</v>
      </c>
      <c r="D1214" t="s">
        <v>14197</v>
      </c>
      <c r="E1214" t="s">
        <v>14198</v>
      </c>
      <c r="F1214" t="s">
        <v>14214</v>
      </c>
      <c r="H1214" s="11">
        <v>999</v>
      </c>
      <c r="I1214" s="1">
        <v>0.62</v>
      </c>
      <c r="J1214" s="1" t="str">
        <f t="shared" si="75"/>
        <v>Yes</v>
      </c>
      <c r="K1214" s="1" t="str">
        <f t="shared" si="73"/>
        <v>200-500</v>
      </c>
      <c r="L1214" s="1" t="str">
        <f t="shared" si="74"/>
        <v>61-70%</v>
      </c>
      <c r="M1214">
        <v>3.6</v>
      </c>
      <c r="N1214" s="4">
        <v>1988</v>
      </c>
      <c r="O1214" s="12">
        <f t="shared" si="72"/>
        <v>1986012</v>
      </c>
      <c r="P1214" s="11">
        <v>-183.59</v>
      </c>
      <c r="Q1214" s="11">
        <v>-394.84800000000001</v>
      </c>
      <c r="R1214" s="1">
        <v>-606.10599999999999</v>
      </c>
      <c r="S1214">
        <v>-817.36400000000003</v>
      </c>
      <c r="T1214" s="4"/>
    </row>
    <row r="1215" spans="1:20">
      <c r="A1215" t="s">
        <v>11646</v>
      </c>
      <c r="B1215" t="s">
        <v>11647</v>
      </c>
      <c r="C1215" t="s">
        <v>14088</v>
      </c>
      <c r="D1215" t="s">
        <v>14197</v>
      </c>
      <c r="E1215" t="s">
        <v>14198</v>
      </c>
      <c r="F1215" t="s">
        <v>14249</v>
      </c>
      <c r="H1215" s="11">
        <v>3945</v>
      </c>
      <c r="I1215" s="1">
        <v>0.25</v>
      </c>
      <c r="J1215" s="1" t="str">
        <f t="shared" si="75"/>
        <v>No</v>
      </c>
      <c r="K1215" s="1" t="str">
        <f t="shared" si="73"/>
        <v>&gt;500</v>
      </c>
      <c r="L1215" s="1" t="str">
        <f t="shared" si="74"/>
        <v>21-30%</v>
      </c>
      <c r="M1215">
        <v>4.2</v>
      </c>
      <c r="N1215" s="4">
        <v>3740</v>
      </c>
      <c r="O1215" s="12">
        <f t="shared" si="72"/>
        <v>14754300</v>
      </c>
      <c r="P1215" s="11">
        <v>4914</v>
      </c>
      <c r="Q1215" s="11">
        <v>5883</v>
      </c>
      <c r="R1215" s="1">
        <v>8.15</v>
      </c>
      <c r="S1215">
        <v>12.1</v>
      </c>
      <c r="T1215" s="4"/>
    </row>
    <row r="1216" spans="1:20">
      <c r="A1216" t="s">
        <v>11656</v>
      </c>
      <c r="B1216" t="s">
        <v>11657</v>
      </c>
      <c r="C1216" t="s">
        <v>14088</v>
      </c>
      <c r="D1216" t="s">
        <v>14197</v>
      </c>
      <c r="E1216" t="s">
        <v>14241</v>
      </c>
      <c r="F1216" t="s">
        <v>14274</v>
      </c>
      <c r="H1216" s="11">
        <v>1499</v>
      </c>
      <c r="I1216" s="1">
        <v>0.27</v>
      </c>
      <c r="J1216" s="1" t="str">
        <f t="shared" si="75"/>
        <v>No</v>
      </c>
      <c r="K1216" s="1" t="str">
        <f t="shared" si="73"/>
        <v>&gt;500</v>
      </c>
      <c r="L1216" s="1" t="str">
        <f t="shared" si="74"/>
        <v>21-30%</v>
      </c>
      <c r="M1216">
        <v>4.0999999999999996</v>
      </c>
      <c r="N1216" s="4">
        <v>4401</v>
      </c>
      <c r="O1216" s="12">
        <f t="shared" si="72"/>
        <v>6597099</v>
      </c>
      <c r="P1216" s="11">
        <v>1899</v>
      </c>
      <c r="Q1216" s="11">
        <v>2299</v>
      </c>
      <c r="R1216" s="1">
        <v>7.93</v>
      </c>
      <c r="S1216">
        <v>11.76</v>
      </c>
      <c r="T1216" s="4"/>
    </row>
    <row r="1217" spans="1:20">
      <c r="A1217" t="s">
        <v>11666</v>
      </c>
      <c r="B1217" t="s">
        <v>11667</v>
      </c>
      <c r="C1217" t="s">
        <v>14088</v>
      </c>
      <c r="D1217" t="s">
        <v>14197</v>
      </c>
      <c r="E1217" t="s">
        <v>14205</v>
      </c>
      <c r="F1217" t="s">
        <v>14206</v>
      </c>
      <c r="G1217" t="s">
        <v>14215</v>
      </c>
      <c r="H1217" s="11">
        <v>6700</v>
      </c>
      <c r="I1217" s="1">
        <v>0.62</v>
      </c>
      <c r="J1217" s="1" t="str">
        <f t="shared" si="75"/>
        <v>Yes</v>
      </c>
      <c r="K1217" s="1" t="str">
        <f t="shared" si="73"/>
        <v>&gt;500</v>
      </c>
      <c r="L1217" s="1" t="str">
        <f t="shared" si="74"/>
        <v>61-70%</v>
      </c>
      <c r="M1217">
        <v>4.2</v>
      </c>
      <c r="N1217" s="4">
        <v>611</v>
      </c>
      <c r="O1217" s="12">
        <f t="shared" si="72"/>
        <v>4093700</v>
      </c>
      <c r="P1217" s="11">
        <v>10825</v>
      </c>
      <c r="Q1217" s="11">
        <v>14950</v>
      </c>
      <c r="R1217" s="1">
        <v>7.78</v>
      </c>
      <c r="S1217">
        <v>11.36</v>
      </c>
      <c r="T1217" s="4"/>
    </row>
    <row r="1218" spans="1:20">
      <c r="A1218" t="s">
        <v>11676</v>
      </c>
      <c r="B1218" t="s">
        <v>11677</v>
      </c>
      <c r="C1218" t="s">
        <v>14088</v>
      </c>
      <c r="D1218" t="s">
        <v>14197</v>
      </c>
      <c r="E1218" t="s">
        <v>14198</v>
      </c>
      <c r="F1218" t="s">
        <v>14216</v>
      </c>
      <c r="H1218" s="11">
        <v>2800</v>
      </c>
      <c r="I1218" s="1">
        <v>0.41</v>
      </c>
      <c r="J1218" s="1" t="str">
        <f t="shared" si="75"/>
        <v>No</v>
      </c>
      <c r="K1218" s="1" t="str">
        <f t="shared" si="73"/>
        <v>&gt;500</v>
      </c>
      <c r="L1218" s="1" t="str">
        <f t="shared" si="74"/>
        <v>41-50%</v>
      </c>
      <c r="M1218">
        <v>3.9</v>
      </c>
      <c r="N1218" s="4">
        <v>2162</v>
      </c>
      <c r="O1218" s="12">
        <f t="shared" ref="O1218:O1281" si="76">H1218*N1218</f>
        <v>6053600</v>
      </c>
      <c r="P1218" s="11">
        <v>3951</v>
      </c>
      <c r="Q1218" s="11">
        <v>5102</v>
      </c>
      <c r="R1218" s="1">
        <v>7.39</v>
      </c>
      <c r="S1218">
        <v>10.88</v>
      </c>
      <c r="T1218" s="4"/>
    </row>
    <row r="1219" spans="1:20">
      <c r="A1219" t="s">
        <v>11686</v>
      </c>
      <c r="B1219" t="s">
        <v>11687</v>
      </c>
      <c r="C1219" t="s">
        <v>14088</v>
      </c>
      <c r="D1219" t="s">
        <v>14197</v>
      </c>
      <c r="E1219" t="s">
        <v>14198</v>
      </c>
      <c r="F1219" t="s">
        <v>14214</v>
      </c>
      <c r="H1219" s="11">
        <v>1699</v>
      </c>
      <c r="I1219" s="1">
        <v>0.53</v>
      </c>
      <c r="J1219" s="1" t="str">
        <f t="shared" si="75"/>
        <v>Yes</v>
      </c>
      <c r="K1219" s="1" t="str">
        <f t="shared" ref="K1219:K1282" si="77">IF(P1219&lt;=500,"200-500","&gt;500")</f>
        <v>&gt;500</v>
      </c>
      <c r="L1219" s="1" t="str">
        <f t="shared" ref="L1219:L1282" si="78">IF(I1219&lt;=10%, "0-10%",IF(I1219&lt;=20%, "11-20%",IF(I1219&lt;=30%, "21-30%",IF(I1219&lt;=40%,"31-40%",IF(I1219&lt;=50%,"41-50%",IF(I1219&lt;=60%,"51-60%",IF(I1219&lt;=70%,"61-70%",IF(I1219&lt;=80%,"71-80%",IF(I1219&lt;=90%,"81-90%",IF(I1219&lt;=100%,"91-100%"))))))))))</f>
        <v>51-60%</v>
      </c>
      <c r="M1219">
        <v>4</v>
      </c>
      <c r="N1219" s="4">
        <v>97</v>
      </c>
      <c r="O1219" s="12">
        <f t="shared" si="76"/>
        <v>164803</v>
      </c>
      <c r="P1219" s="11">
        <v>2599</v>
      </c>
      <c r="Q1219" s="11">
        <v>3499</v>
      </c>
      <c r="R1219" s="1">
        <v>7.47</v>
      </c>
      <c r="S1219">
        <v>10.94</v>
      </c>
      <c r="T1219" s="4"/>
    </row>
    <row r="1220" spans="1:20">
      <c r="A1220" t="s">
        <v>11696</v>
      </c>
      <c r="B1220" t="s">
        <v>11697</v>
      </c>
      <c r="C1220" t="s">
        <v>14088</v>
      </c>
      <c r="D1220" t="s">
        <v>14197</v>
      </c>
      <c r="E1220" t="s">
        <v>14198</v>
      </c>
      <c r="F1220" t="s">
        <v>14214</v>
      </c>
      <c r="H1220" s="11">
        <v>970</v>
      </c>
      <c r="I1220" s="1">
        <v>0.21</v>
      </c>
      <c r="J1220" s="1" t="str">
        <f t="shared" ref="J1220:J1283" si="79">IF( I1220&gt;50%, "Yes", "No")</f>
        <v>No</v>
      </c>
      <c r="K1220" s="1" t="str">
        <f t="shared" si="77"/>
        <v>200-500</v>
      </c>
      <c r="L1220" s="1" t="str">
        <f t="shared" si="78"/>
        <v>21-30%</v>
      </c>
      <c r="M1220">
        <v>4.2</v>
      </c>
      <c r="N1220" s="4">
        <v>6055</v>
      </c>
      <c r="O1220" s="12">
        <f t="shared" si="76"/>
        <v>5873350</v>
      </c>
      <c r="P1220" s="11">
        <v>-378.19499999999999</v>
      </c>
      <c r="Q1220" s="11">
        <v>-703.41399999999999</v>
      </c>
      <c r="R1220" s="1">
        <v>-1028.633</v>
      </c>
      <c r="S1220">
        <v>-1353.8520000000001</v>
      </c>
      <c r="T1220" s="4"/>
    </row>
    <row r="1221" spans="1:20">
      <c r="A1221" t="s">
        <v>11706</v>
      </c>
      <c r="B1221" t="s">
        <v>11707</v>
      </c>
      <c r="C1221" t="s">
        <v>14088</v>
      </c>
      <c r="D1221" t="s">
        <v>14197</v>
      </c>
      <c r="E1221" t="s">
        <v>14205</v>
      </c>
      <c r="F1221" t="s">
        <v>14206</v>
      </c>
      <c r="G1221" t="s">
        <v>14207</v>
      </c>
      <c r="H1221" s="11">
        <v>1500</v>
      </c>
      <c r="I1221" s="1">
        <v>0.33</v>
      </c>
      <c r="J1221" s="1" t="str">
        <f t="shared" si="79"/>
        <v>No</v>
      </c>
      <c r="K1221" s="1" t="str">
        <f t="shared" si="77"/>
        <v>&gt;500</v>
      </c>
      <c r="L1221" s="1" t="str">
        <f t="shared" si="78"/>
        <v>31-40%</v>
      </c>
      <c r="M1221">
        <v>4.2</v>
      </c>
      <c r="N1221" s="4">
        <v>386</v>
      </c>
      <c r="O1221" s="12">
        <f t="shared" si="76"/>
        <v>579000</v>
      </c>
      <c r="P1221" s="11">
        <v>2001</v>
      </c>
      <c r="Q1221" s="11">
        <v>2502</v>
      </c>
      <c r="R1221" s="1">
        <v>8.07</v>
      </c>
      <c r="S1221">
        <v>11.94</v>
      </c>
      <c r="T1221" s="4"/>
    </row>
    <row r="1222" spans="1:20">
      <c r="A1222" t="s">
        <v>11716</v>
      </c>
      <c r="B1222" t="s">
        <v>11717</v>
      </c>
      <c r="C1222" t="s">
        <v>14088</v>
      </c>
      <c r="D1222" t="s">
        <v>14197</v>
      </c>
      <c r="E1222" t="s">
        <v>14198</v>
      </c>
      <c r="F1222" t="s">
        <v>14278</v>
      </c>
      <c r="H1222" s="11">
        <v>1295</v>
      </c>
      <c r="I1222" s="1">
        <v>0.55000000000000004</v>
      </c>
      <c r="J1222" s="1" t="str">
        <f t="shared" si="79"/>
        <v>Yes</v>
      </c>
      <c r="K1222" s="1" t="str">
        <f t="shared" si="77"/>
        <v>&gt;500</v>
      </c>
      <c r="L1222" s="1" t="str">
        <f t="shared" si="78"/>
        <v>51-60%</v>
      </c>
      <c r="M1222">
        <v>4.0999999999999996</v>
      </c>
      <c r="N1222" s="4">
        <v>557</v>
      </c>
      <c r="O1222" s="12">
        <f t="shared" si="76"/>
        <v>721315</v>
      </c>
      <c r="P1222" s="11">
        <v>2003</v>
      </c>
      <c r="Q1222" s="11">
        <v>2711</v>
      </c>
      <c r="R1222" s="1">
        <v>7.65</v>
      </c>
      <c r="S1222">
        <v>11.2</v>
      </c>
      <c r="T1222" s="4"/>
    </row>
    <row r="1223" spans="1:20">
      <c r="A1223" t="s">
        <v>11727</v>
      </c>
      <c r="B1223" t="s">
        <v>11728</v>
      </c>
      <c r="C1223" t="s">
        <v>14088</v>
      </c>
      <c r="D1223" t="s">
        <v>14197</v>
      </c>
      <c r="E1223" t="s">
        <v>14198</v>
      </c>
      <c r="F1223" t="s">
        <v>14266</v>
      </c>
      <c r="G1223" t="s">
        <v>14279</v>
      </c>
      <c r="H1223" s="11">
        <v>23999</v>
      </c>
      <c r="I1223" s="1">
        <v>0.47</v>
      </c>
      <c r="J1223" s="1" t="str">
        <f t="shared" si="79"/>
        <v>No</v>
      </c>
      <c r="K1223" s="1" t="str">
        <f t="shared" si="77"/>
        <v>&gt;500</v>
      </c>
      <c r="L1223" s="1" t="str">
        <f t="shared" si="78"/>
        <v>41-50%</v>
      </c>
      <c r="M1223">
        <v>4.4000000000000004</v>
      </c>
      <c r="N1223" s="4">
        <v>2288</v>
      </c>
      <c r="O1223" s="12">
        <f t="shared" si="76"/>
        <v>54909712</v>
      </c>
      <c r="P1223" s="11">
        <v>35389</v>
      </c>
      <c r="Q1223" s="11">
        <v>46779</v>
      </c>
      <c r="R1223" s="1">
        <v>8.33</v>
      </c>
      <c r="S1223">
        <v>12.26</v>
      </c>
      <c r="T1223" s="4"/>
    </row>
    <row r="1224" spans="1:20">
      <c r="A1224" t="s">
        <v>11738</v>
      </c>
      <c r="B1224" t="s">
        <v>11739</v>
      </c>
      <c r="C1224" t="s">
        <v>14088</v>
      </c>
      <c r="D1224" t="s">
        <v>14197</v>
      </c>
      <c r="E1224" t="s">
        <v>14205</v>
      </c>
      <c r="F1224" t="s">
        <v>14206</v>
      </c>
      <c r="G1224" t="s">
        <v>14215</v>
      </c>
      <c r="H1224" s="11">
        <v>850</v>
      </c>
      <c r="I1224" s="1">
        <v>0.18</v>
      </c>
      <c r="J1224" s="1" t="str">
        <f t="shared" si="79"/>
        <v>No</v>
      </c>
      <c r="K1224" s="1" t="str">
        <f t="shared" si="77"/>
        <v>200-500</v>
      </c>
      <c r="L1224" s="1" t="str">
        <f t="shared" si="78"/>
        <v>11-20%</v>
      </c>
      <c r="M1224">
        <v>4.0999999999999996</v>
      </c>
      <c r="N1224" s="4">
        <v>1106</v>
      </c>
      <c r="O1224" s="12">
        <f t="shared" si="76"/>
        <v>940100</v>
      </c>
      <c r="P1224" s="11">
        <v>-345.31</v>
      </c>
      <c r="Q1224" s="11">
        <v>-638.76199999999994</v>
      </c>
      <c r="R1224" s="1">
        <v>-932.21400000000006</v>
      </c>
      <c r="S1224">
        <v>-1225.6659999999999</v>
      </c>
      <c r="T1224" s="4"/>
    </row>
    <row r="1225" spans="1:20">
      <c r="A1225" t="s">
        <v>11746</v>
      </c>
      <c r="B1225" t="s">
        <v>11747</v>
      </c>
      <c r="C1225" t="s">
        <v>14088</v>
      </c>
      <c r="D1225" t="s">
        <v>14197</v>
      </c>
      <c r="E1225" t="s">
        <v>14205</v>
      </c>
      <c r="F1225" t="s">
        <v>14228</v>
      </c>
      <c r="G1225" t="s">
        <v>14229</v>
      </c>
      <c r="H1225" s="11">
        <v>6000</v>
      </c>
      <c r="I1225" s="1">
        <v>0.37</v>
      </c>
      <c r="J1225" s="1" t="str">
        <f t="shared" si="79"/>
        <v>No</v>
      </c>
      <c r="K1225" s="1" t="str">
        <f t="shared" si="77"/>
        <v>&gt;500</v>
      </c>
      <c r="L1225" s="1" t="str">
        <f t="shared" si="78"/>
        <v>31-40%</v>
      </c>
      <c r="M1225">
        <v>4.2</v>
      </c>
      <c r="N1225" s="4">
        <v>11935</v>
      </c>
      <c r="O1225" s="12">
        <f t="shared" si="76"/>
        <v>71610000</v>
      </c>
      <c r="P1225" s="11">
        <v>8201</v>
      </c>
      <c r="Q1225" s="11">
        <v>10402</v>
      </c>
      <c r="R1225" s="1">
        <v>8.0299999999999994</v>
      </c>
      <c r="S1225">
        <v>11.86</v>
      </c>
      <c r="T1225" s="4"/>
    </row>
    <row r="1226" spans="1:20">
      <c r="A1226" t="s">
        <v>11756</v>
      </c>
      <c r="B1226" t="s">
        <v>11757</v>
      </c>
      <c r="C1226" t="s">
        <v>14088</v>
      </c>
      <c r="D1226" t="s">
        <v>14201</v>
      </c>
      <c r="E1226" t="s">
        <v>14217</v>
      </c>
      <c r="F1226" t="s">
        <v>14221</v>
      </c>
      <c r="H1226" s="11">
        <v>1020</v>
      </c>
      <c r="I1226" s="1">
        <v>0.37</v>
      </c>
      <c r="J1226" s="1" t="str">
        <f t="shared" si="79"/>
        <v>No</v>
      </c>
      <c r="K1226" s="1" t="str">
        <f t="shared" si="77"/>
        <v>&gt;500</v>
      </c>
      <c r="L1226" s="1" t="str">
        <f t="shared" si="78"/>
        <v>31-40%</v>
      </c>
      <c r="M1226">
        <v>4.0999999999999996</v>
      </c>
      <c r="N1226" s="4">
        <v>5059</v>
      </c>
      <c r="O1226" s="12">
        <f t="shared" si="76"/>
        <v>5160180</v>
      </c>
      <c r="P1226" s="11">
        <v>1400</v>
      </c>
      <c r="Q1226" s="11">
        <v>1780</v>
      </c>
      <c r="R1226" s="1">
        <v>7.83</v>
      </c>
      <c r="S1226">
        <v>11.56</v>
      </c>
      <c r="T1226" s="4"/>
    </row>
    <row r="1227" spans="1:20">
      <c r="A1227" t="s">
        <v>11766</v>
      </c>
      <c r="B1227" t="s">
        <v>11767</v>
      </c>
      <c r="C1227" t="s">
        <v>14088</v>
      </c>
      <c r="D1227" t="s">
        <v>14201</v>
      </c>
      <c r="E1227" t="s">
        <v>14202</v>
      </c>
      <c r="F1227" t="s">
        <v>14204</v>
      </c>
      <c r="H1227" s="11">
        <v>1999</v>
      </c>
      <c r="I1227" s="1">
        <v>0.51</v>
      </c>
      <c r="J1227" s="1" t="str">
        <f t="shared" si="79"/>
        <v>Yes</v>
      </c>
      <c r="K1227" s="1" t="str">
        <f t="shared" si="77"/>
        <v>&gt;500</v>
      </c>
      <c r="L1227" s="1" t="str">
        <f t="shared" si="78"/>
        <v>51-60%</v>
      </c>
      <c r="M1227">
        <v>3.9</v>
      </c>
      <c r="N1227" s="4">
        <v>157</v>
      </c>
      <c r="O1227" s="12">
        <f t="shared" si="76"/>
        <v>313843</v>
      </c>
      <c r="P1227" s="11">
        <v>3019</v>
      </c>
      <c r="Q1227" s="11">
        <v>4039</v>
      </c>
      <c r="R1227" s="1">
        <v>7.29</v>
      </c>
      <c r="S1227">
        <v>10.68</v>
      </c>
      <c r="T1227" s="4"/>
    </row>
    <row r="1228" spans="1:20">
      <c r="A1228" t="s">
        <v>11776</v>
      </c>
      <c r="B1228" t="s">
        <v>11777</v>
      </c>
      <c r="C1228" t="s">
        <v>14088</v>
      </c>
      <c r="D1228" t="s">
        <v>14201</v>
      </c>
      <c r="E1228" t="s">
        <v>14217</v>
      </c>
      <c r="F1228" t="s">
        <v>14218</v>
      </c>
      <c r="H1228" s="11">
        <v>7445</v>
      </c>
      <c r="I1228" s="1">
        <v>0.28000000000000003</v>
      </c>
      <c r="J1228" s="1" t="str">
        <f t="shared" si="79"/>
        <v>No</v>
      </c>
      <c r="K1228" s="1" t="str">
        <f t="shared" si="77"/>
        <v>&gt;500</v>
      </c>
      <c r="L1228" s="1" t="str">
        <f t="shared" si="78"/>
        <v>21-30%</v>
      </c>
      <c r="M1228">
        <v>3.9</v>
      </c>
      <c r="N1228" s="4">
        <v>3584</v>
      </c>
      <c r="O1228" s="12">
        <f t="shared" si="76"/>
        <v>26682880</v>
      </c>
      <c r="P1228" s="11">
        <v>9525</v>
      </c>
      <c r="Q1228" s="11">
        <v>11605</v>
      </c>
      <c r="R1228" s="1">
        <v>7.52</v>
      </c>
      <c r="S1228">
        <v>11.14</v>
      </c>
      <c r="T1228" s="4"/>
    </row>
    <row r="1229" spans="1:20">
      <c r="A1229" t="s">
        <v>11786</v>
      </c>
      <c r="B1229" t="s">
        <v>11787</v>
      </c>
      <c r="C1229" t="s">
        <v>14088</v>
      </c>
      <c r="D1229" t="s">
        <v>14197</v>
      </c>
      <c r="E1229" t="s">
        <v>14205</v>
      </c>
      <c r="F1229" t="s">
        <v>14206</v>
      </c>
      <c r="G1229" t="s">
        <v>14215</v>
      </c>
      <c r="H1229" s="11">
        <v>3500</v>
      </c>
      <c r="I1229" s="1">
        <v>0.09</v>
      </c>
      <c r="J1229" s="1" t="str">
        <f t="shared" si="79"/>
        <v>No</v>
      </c>
      <c r="K1229" s="1" t="str">
        <f t="shared" si="77"/>
        <v>&gt;500</v>
      </c>
      <c r="L1229" s="1" t="str">
        <f t="shared" si="78"/>
        <v>0-10%</v>
      </c>
      <c r="M1229">
        <v>4.2</v>
      </c>
      <c r="N1229" s="4">
        <v>1899</v>
      </c>
      <c r="O1229" s="12">
        <f t="shared" si="76"/>
        <v>6646500</v>
      </c>
      <c r="P1229" s="11">
        <v>3801</v>
      </c>
      <c r="Q1229" s="11">
        <v>4102</v>
      </c>
      <c r="R1229" s="1">
        <v>8.31</v>
      </c>
      <c r="S1229">
        <v>12.42</v>
      </c>
      <c r="T1229" s="4"/>
    </row>
    <row r="1230" spans="1:20">
      <c r="A1230" t="s">
        <v>11796</v>
      </c>
      <c r="B1230" t="s">
        <v>11797</v>
      </c>
      <c r="C1230" t="s">
        <v>14088</v>
      </c>
      <c r="D1230" t="s">
        <v>14197</v>
      </c>
      <c r="E1230" t="s">
        <v>14198</v>
      </c>
      <c r="F1230" t="s">
        <v>14262</v>
      </c>
      <c r="H1230" s="11">
        <v>1395</v>
      </c>
      <c r="I1230" s="1">
        <v>0.3</v>
      </c>
      <c r="J1230" s="1" t="str">
        <f t="shared" si="79"/>
        <v>No</v>
      </c>
      <c r="K1230" s="1" t="str">
        <f t="shared" si="77"/>
        <v>&gt;500</v>
      </c>
      <c r="L1230" s="1" t="str">
        <f t="shared" si="78"/>
        <v>21-30%</v>
      </c>
      <c r="M1230">
        <v>4.2</v>
      </c>
      <c r="N1230" s="4">
        <v>15252</v>
      </c>
      <c r="O1230" s="12">
        <f t="shared" si="76"/>
        <v>21276540</v>
      </c>
      <c r="P1230" s="11">
        <v>1811</v>
      </c>
      <c r="Q1230" s="11">
        <v>2227</v>
      </c>
      <c r="R1230" s="1">
        <v>8.1</v>
      </c>
      <c r="S1230">
        <v>12</v>
      </c>
      <c r="T1230" s="4"/>
    </row>
    <row r="1231" spans="1:20">
      <c r="A1231" t="s">
        <v>11806</v>
      </c>
      <c r="B1231" t="s">
        <v>11807</v>
      </c>
      <c r="C1231" t="s">
        <v>14088</v>
      </c>
      <c r="D1231" t="s">
        <v>14201</v>
      </c>
      <c r="E1231" t="s">
        <v>14202</v>
      </c>
      <c r="F1231" t="s">
        <v>14203</v>
      </c>
      <c r="H1231" s="11">
        <v>2199</v>
      </c>
      <c r="I1231" s="1">
        <v>0.57999999999999996</v>
      </c>
      <c r="J1231" s="1" t="str">
        <f t="shared" si="79"/>
        <v>Yes</v>
      </c>
      <c r="K1231" s="1" t="str">
        <f t="shared" si="77"/>
        <v>&gt;500</v>
      </c>
      <c r="L1231" s="1" t="str">
        <f t="shared" si="78"/>
        <v>51-60%</v>
      </c>
      <c r="M1231">
        <v>3.7</v>
      </c>
      <c r="N1231" s="4">
        <v>4</v>
      </c>
      <c r="O1231" s="12">
        <f t="shared" si="76"/>
        <v>8796</v>
      </c>
      <c r="P1231" s="11">
        <v>3469</v>
      </c>
      <c r="Q1231" s="11">
        <v>4739</v>
      </c>
      <c r="R1231" s="1">
        <v>6.82</v>
      </c>
      <c r="S1231">
        <v>9.94</v>
      </c>
      <c r="T1231" s="4"/>
    </row>
    <row r="1232" spans="1:20">
      <c r="A1232" t="s">
        <v>11816</v>
      </c>
      <c r="B1232" t="s">
        <v>11817</v>
      </c>
      <c r="C1232" t="s">
        <v>14088</v>
      </c>
      <c r="D1232" t="s">
        <v>14197</v>
      </c>
      <c r="E1232" t="s">
        <v>14198</v>
      </c>
      <c r="F1232" t="s">
        <v>14263</v>
      </c>
      <c r="G1232" t="s">
        <v>14264</v>
      </c>
      <c r="H1232" s="11">
        <v>4330</v>
      </c>
      <c r="I1232" s="1">
        <v>0.14000000000000001</v>
      </c>
      <c r="J1232" s="1" t="str">
        <f t="shared" si="79"/>
        <v>No</v>
      </c>
      <c r="K1232" s="1" t="str">
        <f t="shared" si="77"/>
        <v>&gt;500</v>
      </c>
      <c r="L1232" s="1" t="str">
        <f t="shared" si="78"/>
        <v>11-20%</v>
      </c>
      <c r="M1232">
        <v>3.7</v>
      </c>
      <c r="N1232" s="4">
        <v>1662</v>
      </c>
      <c r="O1232" s="12">
        <f t="shared" si="76"/>
        <v>7196460</v>
      </c>
      <c r="P1232" s="11">
        <v>4950</v>
      </c>
      <c r="Q1232" s="11">
        <v>5570</v>
      </c>
      <c r="R1232" s="1">
        <v>7.26</v>
      </c>
      <c r="S1232">
        <v>10.82</v>
      </c>
      <c r="T1232" s="4"/>
    </row>
    <row r="1233" spans="1:20">
      <c r="A1233" t="s">
        <v>11826</v>
      </c>
      <c r="B1233" t="s">
        <v>11827</v>
      </c>
      <c r="C1233" t="s">
        <v>14088</v>
      </c>
      <c r="D1233" t="s">
        <v>14197</v>
      </c>
      <c r="E1233" t="s">
        <v>14198</v>
      </c>
      <c r="F1233" t="s">
        <v>14216</v>
      </c>
      <c r="H1233" s="11">
        <v>4295</v>
      </c>
      <c r="I1233" s="1">
        <v>0.53</v>
      </c>
      <c r="J1233" s="1" t="str">
        <f t="shared" si="79"/>
        <v>Yes</v>
      </c>
      <c r="K1233" s="1" t="str">
        <f t="shared" si="77"/>
        <v>&gt;500</v>
      </c>
      <c r="L1233" s="1" t="str">
        <f t="shared" si="78"/>
        <v>51-60%</v>
      </c>
      <c r="M1233">
        <v>3.4</v>
      </c>
      <c r="N1233" s="4">
        <v>422</v>
      </c>
      <c r="O1233" s="12">
        <f t="shared" si="76"/>
        <v>1812490</v>
      </c>
      <c r="P1233" s="11">
        <v>6557</v>
      </c>
      <c r="Q1233" s="11">
        <v>8819</v>
      </c>
      <c r="R1233" s="1">
        <v>6.27</v>
      </c>
      <c r="S1233">
        <v>9.14</v>
      </c>
      <c r="T1233" s="4"/>
    </row>
    <row r="1234" spans="1:20">
      <c r="A1234" t="s">
        <v>11836</v>
      </c>
      <c r="B1234" t="s">
        <v>11837</v>
      </c>
      <c r="C1234" t="s">
        <v>14088</v>
      </c>
      <c r="D1234" t="s">
        <v>14201</v>
      </c>
      <c r="E1234" t="s">
        <v>14202</v>
      </c>
      <c r="F1234" t="s">
        <v>14203</v>
      </c>
      <c r="H1234" s="11">
        <v>18990</v>
      </c>
      <c r="I1234" s="1">
        <v>0.5</v>
      </c>
      <c r="J1234" s="1" t="str">
        <f t="shared" si="79"/>
        <v>No</v>
      </c>
      <c r="K1234" s="1" t="str">
        <f t="shared" si="77"/>
        <v>&gt;500</v>
      </c>
      <c r="L1234" s="1" t="str">
        <f t="shared" si="78"/>
        <v>41-50%</v>
      </c>
      <c r="M1234">
        <v>4.2</v>
      </c>
      <c r="N1234" s="4">
        <v>79</v>
      </c>
      <c r="O1234" s="12">
        <f t="shared" si="76"/>
        <v>1500210</v>
      </c>
      <c r="P1234" s="11">
        <v>28485</v>
      </c>
      <c r="Q1234" s="11">
        <v>37980</v>
      </c>
      <c r="R1234" s="1">
        <v>7.9</v>
      </c>
      <c r="S1234">
        <v>11.6</v>
      </c>
      <c r="T1234" s="4"/>
    </row>
    <row r="1235" spans="1:20">
      <c r="A1235" t="s">
        <v>11846</v>
      </c>
      <c r="B1235" t="s">
        <v>11847</v>
      </c>
      <c r="C1235" t="s">
        <v>14088</v>
      </c>
      <c r="D1235" t="s">
        <v>14201</v>
      </c>
      <c r="E1235" t="s">
        <v>14217</v>
      </c>
      <c r="F1235" t="s">
        <v>14220</v>
      </c>
      <c r="H1235" s="11">
        <v>12500</v>
      </c>
      <c r="I1235" s="1">
        <v>0.38</v>
      </c>
      <c r="J1235" s="1" t="str">
        <f t="shared" si="79"/>
        <v>No</v>
      </c>
      <c r="K1235" s="1" t="str">
        <f t="shared" si="77"/>
        <v>&gt;500</v>
      </c>
      <c r="L1235" s="1" t="str">
        <f t="shared" si="78"/>
        <v>31-40%</v>
      </c>
      <c r="M1235">
        <v>4</v>
      </c>
      <c r="N1235" s="4">
        <v>5160</v>
      </c>
      <c r="O1235" s="12">
        <f t="shared" si="76"/>
        <v>64500000</v>
      </c>
      <c r="P1235" s="11">
        <v>17201</v>
      </c>
      <c r="Q1235" s="11">
        <v>21902</v>
      </c>
      <c r="R1235" s="1">
        <v>7.62</v>
      </c>
      <c r="S1235">
        <v>11.24</v>
      </c>
      <c r="T1235" s="4"/>
    </row>
    <row r="1236" spans="1:20">
      <c r="A1236" t="s">
        <v>11856</v>
      </c>
      <c r="B1236" t="s">
        <v>11857</v>
      </c>
      <c r="C1236" t="s">
        <v>14088</v>
      </c>
      <c r="D1236" t="s">
        <v>14197</v>
      </c>
      <c r="E1236" t="s">
        <v>14198</v>
      </c>
      <c r="F1236" t="s">
        <v>14199</v>
      </c>
      <c r="G1236" t="s">
        <v>14200</v>
      </c>
      <c r="H1236" s="11">
        <v>2385</v>
      </c>
      <c r="I1236" s="1">
        <v>0.6</v>
      </c>
      <c r="J1236" s="1" t="str">
        <f t="shared" si="79"/>
        <v>Yes</v>
      </c>
      <c r="K1236" s="1" t="str">
        <f t="shared" si="77"/>
        <v>&gt;500</v>
      </c>
      <c r="L1236" s="1" t="str">
        <f t="shared" si="78"/>
        <v>51-60%</v>
      </c>
      <c r="M1236">
        <v>4.0999999999999996</v>
      </c>
      <c r="N1236" s="4">
        <v>2311</v>
      </c>
      <c r="O1236" s="12">
        <f t="shared" si="76"/>
        <v>5511735</v>
      </c>
      <c r="P1236" s="11">
        <v>3821</v>
      </c>
      <c r="Q1236" s="11">
        <v>5257</v>
      </c>
      <c r="R1236" s="1">
        <v>7.6</v>
      </c>
      <c r="S1236">
        <v>11.1</v>
      </c>
      <c r="T1236" s="4"/>
    </row>
    <row r="1237" spans="1:20">
      <c r="A1237" t="s">
        <v>11866</v>
      </c>
      <c r="B1237" t="s">
        <v>11867</v>
      </c>
      <c r="C1237" t="s">
        <v>14088</v>
      </c>
      <c r="D1237" t="s">
        <v>14201</v>
      </c>
      <c r="E1237" t="s">
        <v>14217</v>
      </c>
      <c r="F1237" t="s">
        <v>14218</v>
      </c>
      <c r="H1237" s="11">
        <v>4890</v>
      </c>
      <c r="I1237" s="1">
        <v>0.43</v>
      </c>
      <c r="J1237" s="1" t="str">
        <f t="shared" si="79"/>
        <v>No</v>
      </c>
      <c r="K1237" s="1" t="str">
        <f t="shared" si="77"/>
        <v>&gt;500</v>
      </c>
      <c r="L1237" s="1" t="str">
        <f t="shared" si="78"/>
        <v>41-50%</v>
      </c>
      <c r="M1237">
        <v>3.9</v>
      </c>
      <c r="N1237" s="4">
        <v>588</v>
      </c>
      <c r="O1237" s="12">
        <f t="shared" si="76"/>
        <v>2875320</v>
      </c>
      <c r="P1237" s="11">
        <v>6990</v>
      </c>
      <c r="Q1237" s="11">
        <v>9090</v>
      </c>
      <c r="R1237" s="1">
        <v>7.37</v>
      </c>
      <c r="S1237">
        <v>10.84</v>
      </c>
      <c r="T1237" s="4"/>
    </row>
    <row r="1238" spans="1:20">
      <c r="A1238" t="s">
        <v>11876</v>
      </c>
      <c r="B1238" t="s">
        <v>11877</v>
      </c>
      <c r="C1238" t="s">
        <v>14088</v>
      </c>
      <c r="D1238" t="s">
        <v>14197</v>
      </c>
      <c r="E1238" t="s">
        <v>14205</v>
      </c>
      <c r="F1238" t="s">
        <v>14206</v>
      </c>
      <c r="G1238" t="s">
        <v>14215</v>
      </c>
      <c r="H1238" s="11">
        <v>1100</v>
      </c>
      <c r="I1238" s="1">
        <v>0.41</v>
      </c>
      <c r="J1238" s="1" t="str">
        <f t="shared" si="79"/>
        <v>No</v>
      </c>
      <c r="K1238" s="1" t="str">
        <f t="shared" si="77"/>
        <v>&gt;500</v>
      </c>
      <c r="L1238" s="1" t="str">
        <f t="shared" si="78"/>
        <v>41-50%</v>
      </c>
      <c r="M1238">
        <v>4</v>
      </c>
      <c r="N1238" s="4">
        <v>3271</v>
      </c>
      <c r="O1238" s="12">
        <f t="shared" si="76"/>
        <v>3598100</v>
      </c>
      <c r="P1238" s="11">
        <v>1555</v>
      </c>
      <c r="Q1238" s="11">
        <v>2010</v>
      </c>
      <c r="R1238" s="1">
        <v>7.59</v>
      </c>
      <c r="S1238">
        <v>11.18</v>
      </c>
      <c r="T1238" s="4"/>
    </row>
    <row r="1239" spans="1:20">
      <c r="A1239" t="s">
        <v>11886</v>
      </c>
      <c r="B1239" t="s">
        <v>11887</v>
      </c>
      <c r="C1239" t="s">
        <v>14088</v>
      </c>
      <c r="D1239" t="s">
        <v>14197</v>
      </c>
      <c r="E1239" t="s">
        <v>14198</v>
      </c>
      <c r="F1239" t="s">
        <v>14216</v>
      </c>
      <c r="H1239" s="11">
        <v>3899</v>
      </c>
      <c r="I1239" s="1">
        <v>0.43</v>
      </c>
      <c r="J1239" s="1" t="str">
        <f t="shared" si="79"/>
        <v>No</v>
      </c>
      <c r="K1239" s="1" t="str">
        <f t="shared" si="77"/>
        <v>&gt;500</v>
      </c>
      <c r="L1239" s="1" t="str">
        <f t="shared" si="78"/>
        <v>41-50%</v>
      </c>
      <c r="M1239">
        <v>3.9</v>
      </c>
      <c r="N1239" s="4">
        <v>11004</v>
      </c>
      <c r="O1239" s="12">
        <f t="shared" si="76"/>
        <v>42904596</v>
      </c>
      <c r="P1239" s="11">
        <v>5560.19</v>
      </c>
      <c r="Q1239" s="11">
        <v>7221.38</v>
      </c>
      <c r="R1239" s="1">
        <v>7.37</v>
      </c>
      <c r="S1239">
        <v>10.84</v>
      </c>
      <c r="T1239" s="4"/>
    </row>
    <row r="1240" spans="1:20">
      <c r="A1240" t="s">
        <v>11896</v>
      </c>
      <c r="B1240" t="s">
        <v>11897</v>
      </c>
      <c r="C1240" t="s">
        <v>14088</v>
      </c>
      <c r="D1240" t="s">
        <v>14201</v>
      </c>
      <c r="E1240" t="s">
        <v>14217</v>
      </c>
      <c r="F1240" t="s">
        <v>14220</v>
      </c>
      <c r="H1240" s="11">
        <v>16899</v>
      </c>
      <c r="I1240" s="1">
        <v>0.49</v>
      </c>
      <c r="J1240" s="1" t="str">
        <f t="shared" si="79"/>
        <v>No</v>
      </c>
      <c r="K1240" s="1" t="str">
        <f t="shared" si="77"/>
        <v>&gt;500</v>
      </c>
      <c r="L1240" s="1" t="str">
        <f t="shared" si="78"/>
        <v>41-50%</v>
      </c>
      <c r="M1240">
        <v>4.2</v>
      </c>
      <c r="N1240" s="4">
        <v>3195</v>
      </c>
      <c r="O1240" s="12">
        <f t="shared" si="76"/>
        <v>53992305</v>
      </c>
      <c r="P1240" s="11">
        <v>25099</v>
      </c>
      <c r="Q1240" s="11">
        <v>33299</v>
      </c>
      <c r="R1240" s="1">
        <v>7.91</v>
      </c>
      <c r="S1240">
        <v>11.62</v>
      </c>
      <c r="T1240" s="4"/>
    </row>
    <row r="1241" spans="1:20">
      <c r="A1241" t="s">
        <v>11906</v>
      </c>
      <c r="B1241" t="s">
        <v>11907</v>
      </c>
      <c r="C1241" t="s">
        <v>14088</v>
      </c>
      <c r="D1241" t="s">
        <v>14201</v>
      </c>
      <c r="E1241" t="s">
        <v>14280</v>
      </c>
      <c r="F1241" t="s">
        <v>14281</v>
      </c>
      <c r="H1241" s="11">
        <v>75990</v>
      </c>
      <c r="I1241" s="1">
        <v>0.43</v>
      </c>
      <c r="J1241" s="1" t="str">
        <f t="shared" si="79"/>
        <v>No</v>
      </c>
      <c r="K1241" s="1" t="str">
        <f t="shared" si="77"/>
        <v>&gt;500</v>
      </c>
      <c r="L1241" s="1" t="str">
        <f t="shared" si="78"/>
        <v>41-50%</v>
      </c>
      <c r="M1241">
        <v>4.3</v>
      </c>
      <c r="N1241" s="4">
        <v>3231</v>
      </c>
      <c r="O1241" s="12">
        <f t="shared" si="76"/>
        <v>245523690</v>
      </c>
      <c r="P1241" s="11">
        <v>108990</v>
      </c>
      <c r="Q1241" s="11">
        <v>141990</v>
      </c>
      <c r="R1241" s="1">
        <v>8.17</v>
      </c>
      <c r="S1241">
        <v>12.04</v>
      </c>
      <c r="T1241" s="4"/>
    </row>
    <row r="1242" spans="1:20">
      <c r="A1242" t="s">
        <v>11917</v>
      </c>
      <c r="B1242" t="s">
        <v>11918</v>
      </c>
      <c r="C1242" t="s">
        <v>14088</v>
      </c>
      <c r="D1242" t="s">
        <v>14197</v>
      </c>
      <c r="E1242" t="s">
        <v>14246</v>
      </c>
      <c r="F1242" t="s">
        <v>14247</v>
      </c>
      <c r="H1242" s="11">
        <v>825</v>
      </c>
      <c r="I1242" s="1">
        <v>0</v>
      </c>
      <c r="J1242" s="1" t="str">
        <f t="shared" si="79"/>
        <v>No</v>
      </c>
      <c r="K1242" s="1" t="str">
        <f t="shared" si="77"/>
        <v>200-500</v>
      </c>
      <c r="L1242" s="1" t="str">
        <f t="shared" si="78"/>
        <v>0-10%</v>
      </c>
      <c r="M1242">
        <v>4</v>
      </c>
      <c r="N1242" s="4">
        <v>3246</v>
      </c>
      <c r="O1242" s="12">
        <f t="shared" si="76"/>
        <v>2677950</v>
      </c>
      <c r="P1242" s="11">
        <v>-408.5</v>
      </c>
      <c r="Q1242" s="11">
        <v>-737.3</v>
      </c>
      <c r="R1242" s="1">
        <v>-1066.0999999999999</v>
      </c>
      <c r="S1242">
        <v>-1394.9</v>
      </c>
      <c r="T1242" s="4"/>
    </row>
    <row r="1243" spans="1:20">
      <c r="A1243" t="s">
        <v>11927</v>
      </c>
      <c r="B1243" t="s">
        <v>11928</v>
      </c>
      <c r="C1243" t="s">
        <v>14088</v>
      </c>
      <c r="D1243" t="s">
        <v>14197</v>
      </c>
      <c r="E1243" t="s">
        <v>14198</v>
      </c>
      <c r="F1243" t="s">
        <v>14234</v>
      </c>
      <c r="H1243" s="11">
        <v>300</v>
      </c>
      <c r="I1243" s="1">
        <v>0.46</v>
      </c>
      <c r="J1243" s="1" t="str">
        <f t="shared" si="79"/>
        <v>No</v>
      </c>
      <c r="K1243" s="1" t="str">
        <f t="shared" si="77"/>
        <v>200-500</v>
      </c>
      <c r="L1243" s="1" t="str">
        <f t="shared" si="78"/>
        <v>41-50%</v>
      </c>
      <c r="M1243">
        <v>2.6</v>
      </c>
      <c r="N1243" s="4">
        <v>24</v>
      </c>
      <c r="O1243" s="12">
        <f t="shared" si="76"/>
        <v>7200</v>
      </c>
      <c r="P1243" s="11">
        <v>-77.67</v>
      </c>
      <c r="Q1243" s="11">
        <v>-155.14400000000001</v>
      </c>
      <c r="R1243" s="1">
        <v>-232.61799999999999</v>
      </c>
      <c r="S1243">
        <v>-310.09199999999998</v>
      </c>
      <c r="T1243" s="4"/>
    </row>
    <row r="1244" spans="1:20">
      <c r="A1244" t="s">
        <v>11937</v>
      </c>
      <c r="B1244" t="s">
        <v>11938</v>
      </c>
      <c r="C1244" t="s">
        <v>14088</v>
      </c>
      <c r="D1244" t="s">
        <v>14197</v>
      </c>
      <c r="E1244" t="s">
        <v>14198</v>
      </c>
      <c r="F1244" t="s">
        <v>14213</v>
      </c>
      <c r="H1244" s="11">
        <v>1499</v>
      </c>
      <c r="I1244" s="1">
        <v>0.54</v>
      </c>
      <c r="J1244" s="1" t="str">
        <f t="shared" si="79"/>
        <v>Yes</v>
      </c>
      <c r="K1244" s="1" t="str">
        <f t="shared" si="77"/>
        <v>&gt;500</v>
      </c>
      <c r="L1244" s="1" t="str">
        <f t="shared" si="78"/>
        <v>51-60%</v>
      </c>
      <c r="M1244">
        <v>3.8</v>
      </c>
      <c r="N1244" s="4">
        <v>144</v>
      </c>
      <c r="O1244" s="12">
        <f t="shared" si="76"/>
        <v>215856</v>
      </c>
      <c r="P1244" s="11">
        <v>2301</v>
      </c>
      <c r="Q1244" s="11">
        <v>3103</v>
      </c>
      <c r="R1244" s="1">
        <v>7.06</v>
      </c>
      <c r="S1244">
        <v>10.32</v>
      </c>
      <c r="T1244" s="4"/>
    </row>
    <row r="1245" spans="1:20">
      <c r="A1245" t="s">
        <v>11947</v>
      </c>
      <c r="B1245" t="s">
        <v>11948</v>
      </c>
      <c r="C1245" t="s">
        <v>14088</v>
      </c>
      <c r="D1245" t="s">
        <v>14197</v>
      </c>
      <c r="E1245" t="s">
        <v>14198</v>
      </c>
      <c r="F1245" t="s">
        <v>14276</v>
      </c>
      <c r="H1245" s="11">
        <v>747</v>
      </c>
      <c r="I1245" s="1">
        <v>0.08</v>
      </c>
      <c r="J1245" s="1" t="str">
        <f t="shared" si="79"/>
        <v>No</v>
      </c>
      <c r="K1245" s="1" t="str">
        <f t="shared" si="77"/>
        <v>200-500</v>
      </c>
      <c r="L1245" s="1" t="str">
        <f t="shared" si="78"/>
        <v>0-10%</v>
      </c>
      <c r="M1245">
        <v>4.5</v>
      </c>
      <c r="N1245" s="4">
        <v>2280</v>
      </c>
      <c r="O1245" s="12">
        <f t="shared" si="76"/>
        <v>1703160</v>
      </c>
      <c r="P1245" s="11">
        <v>-339.46</v>
      </c>
      <c r="Q1245" s="11">
        <v>-619.202</v>
      </c>
      <c r="R1245" s="1">
        <v>-898.94399999999996</v>
      </c>
      <c r="S1245">
        <v>-1178.6859999999999</v>
      </c>
      <c r="T1245" s="4"/>
    </row>
    <row r="1246" spans="1:20">
      <c r="A1246" t="s">
        <v>11958</v>
      </c>
      <c r="B1246" t="s">
        <v>11959</v>
      </c>
      <c r="C1246" t="s">
        <v>14088</v>
      </c>
      <c r="D1246" t="s">
        <v>14201</v>
      </c>
      <c r="E1246" t="s">
        <v>14202</v>
      </c>
      <c r="F1246" t="s">
        <v>14238</v>
      </c>
      <c r="H1246" s="11">
        <v>3999</v>
      </c>
      <c r="I1246" s="1">
        <v>0.45</v>
      </c>
      <c r="J1246" s="1" t="str">
        <f t="shared" si="79"/>
        <v>No</v>
      </c>
      <c r="K1246" s="1" t="str">
        <f t="shared" si="77"/>
        <v>&gt;500</v>
      </c>
      <c r="L1246" s="1" t="str">
        <f t="shared" si="78"/>
        <v>41-50%</v>
      </c>
      <c r="M1246">
        <v>3.5</v>
      </c>
      <c r="N1246" s="4">
        <v>340</v>
      </c>
      <c r="O1246" s="12">
        <f t="shared" si="76"/>
        <v>1359660</v>
      </c>
      <c r="P1246" s="11">
        <v>5799</v>
      </c>
      <c r="Q1246" s="11">
        <v>7599</v>
      </c>
      <c r="R1246" s="1">
        <v>6.55</v>
      </c>
      <c r="S1246">
        <v>9.6</v>
      </c>
      <c r="T1246" s="4"/>
    </row>
    <row r="1247" spans="1:20">
      <c r="A1247" t="s">
        <v>11968</v>
      </c>
      <c r="B1247" t="s">
        <v>11969</v>
      </c>
      <c r="C1247" t="s">
        <v>14088</v>
      </c>
      <c r="D1247" t="s">
        <v>14201</v>
      </c>
      <c r="E1247" t="s">
        <v>14202</v>
      </c>
      <c r="F1247" t="s">
        <v>14204</v>
      </c>
      <c r="H1247" s="11">
        <v>11990</v>
      </c>
      <c r="I1247" s="1">
        <v>0.43</v>
      </c>
      <c r="J1247" s="1" t="str">
        <f t="shared" si="79"/>
        <v>No</v>
      </c>
      <c r="K1247" s="1" t="str">
        <f t="shared" si="77"/>
        <v>&gt;500</v>
      </c>
      <c r="L1247" s="1" t="str">
        <f t="shared" si="78"/>
        <v>41-50%</v>
      </c>
      <c r="M1247">
        <v>3.9</v>
      </c>
      <c r="N1247" s="4">
        <v>144</v>
      </c>
      <c r="O1247" s="12">
        <f t="shared" si="76"/>
        <v>1726560</v>
      </c>
      <c r="P1247" s="11">
        <v>17130</v>
      </c>
      <c r="Q1247" s="11">
        <v>22270</v>
      </c>
      <c r="R1247" s="1">
        <v>7.37</v>
      </c>
      <c r="S1247">
        <v>10.84</v>
      </c>
      <c r="T1247" s="4"/>
    </row>
    <row r="1248" spans="1:20">
      <c r="A1248" t="s">
        <v>11978</v>
      </c>
      <c r="B1248" t="s">
        <v>11979</v>
      </c>
      <c r="C1248" t="s">
        <v>14088</v>
      </c>
      <c r="D1248" t="s">
        <v>14201</v>
      </c>
      <c r="E1248" t="s">
        <v>14217</v>
      </c>
      <c r="F1248" t="s">
        <v>14218</v>
      </c>
      <c r="H1248" s="11">
        <v>3799</v>
      </c>
      <c r="I1248" s="1">
        <v>0.28999999999999998</v>
      </c>
      <c r="J1248" s="1" t="str">
        <f t="shared" si="79"/>
        <v>No</v>
      </c>
      <c r="K1248" s="1" t="str">
        <f t="shared" si="77"/>
        <v>&gt;500</v>
      </c>
      <c r="L1248" s="1" t="str">
        <f t="shared" si="78"/>
        <v>21-30%</v>
      </c>
      <c r="M1248">
        <v>4</v>
      </c>
      <c r="N1248" s="4">
        <v>727</v>
      </c>
      <c r="O1248" s="12">
        <f t="shared" si="76"/>
        <v>2761873</v>
      </c>
      <c r="P1248" s="11">
        <v>4899</v>
      </c>
      <c r="Q1248" s="11">
        <v>5999</v>
      </c>
      <c r="R1248" s="1">
        <v>7.71</v>
      </c>
      <c r="S1248">
        <v>11.42</v>
      </c>
      <c r="T1248" s="4"/>
    </row>
    <row r="1249" spans="1:20">
      <c r="A1249" t="s">
        <v>11988</v>
      </c>
      <c r="B1249" t="s">
        <v>11989</v>
      </c>
      <c r="C1249" t="s">
        <v>14088</v>
      </c>
      <c r="D1249" t="s">
        <v>14197</v>
      </c>
      <c r="E1249" t="s">
        <v>14198</v>
      </c>
      <c r="F1249" t="s">
        <v>14282</v>
      </c>
      <c r="H1249" s="11">
        <v>1999</v>
      </c>
      <c r="I1249" s="1">
        <v>0.55000000000000004</v>
      </c>
      <c r="J1249" s="1" t="str">
        <f t="shared" si="79"/>
        <v>Yes</v>
      </c>
      <c r="K1249" s="1" t="str">
        <f t="shared" si="77"/>
        <v>&gt;500</v>
      </c>
      <c r="L1249" s="1" t="str">
        <f t="shared" si="78"/>
        <v>51-60%</v>
      </c>
      <c r="M1249">
        <v>4</v>
      </c>
      <c r="N1249" s="4">
        <v>832</v>
      </c>
      <c r="O1249" s="12">
        <f t="shared" si="76"/>
        <v>1663168</v>
      </c>
      <c r="P1249" s="11">
        <v>3099</v>
      </c>
      <c r="Q1249" s="11">
        <v>4199</v>
      </c>
      <c r="R1249" s="1">
        <v>7.45</v>
      </c>
      <c r="S1249">
        <v>10.9</v>
      </c>
      <c r="T1249" s="4"/>
    </row>
    <row r="1250" spans="1:20">
      <c r="A1250" t="s">
        <v>11999</v>
      </c>
      <c r="B1250" t="s">
        <v>12000</v>
      </c>
      <c r="C1250" t="s">
        <v>14088</v>
      </c>
      <c r="D1250" t="s">
        <v>14201</v>
      </c>
      <c r="E1250" t="s">
        <v>14202</v>
      </c>
      <c r="F1250" t="s">
        <v>14204</v>
      </c>
      <c r="H1250" s="11">
        <v>2999</v>
      </c>
      <c r="I1250" s="1">
        <v>0.64</v>
      </c>
      <c r="J1250" s="1" t="str">
        <f t="shared" si="79"/>
        <v>Yes</v>
      </c>
      <c r="K1250" s="1" t="str">
        <f t="shared" si="77"/>
        <v>&gt;500</v>
      </c>
      <c r="L1250" s="1" t="str">
        <f t="shared" si="78"/>
        <v>61-70%</v>
      </c>
      <c r="M1250">
        <v>3.5</v>
      </c>
      <c r="N1250" s="4">
        <v>57</v>
      </c>
      <c r="O1250" s="12">
        <f t="shared" si="76"/>
        <v>170943</v>
      </c>
      <c r="P1250" s="11">
        <v>4908</v>
      </c>
      <c r="Q1250" s="11">
        <v>6817</v>
      </c>
      <c r="R1250" s="1">
        <v>6.36</v>
      </c>
      <c r="S1250">
        <v>9.2200000000000006</v>
      </c>
      <c r="T1250" s="4"/>
    </row>
    <row r="1251" spans="1:20">
      <c r="A1251" t="s">
        <v>12009</v>
      </c>
      <c r="B1251" t="s">
        <v>12010</v>
      </c>
      <c r="C1251" t="s">
        <v>14088</v>
      </c>
      <c r="D1251" t="s">
        <v>14197</v>
      </c>
      <c r="E1251" t="s">
        <v>14198</v>
      </c>
      <c r="F1251" t="s">
        <v>14208</v>
      </c>
      <c r="H1251" s="11">
        <v>599</v>
      </c>
      <c r="I1251" s="1">
        <v>0.51</v>
      </c>
      <c r="J1251" s="1" t="str">
        <f t="shared" si="79"/>
        <v>Yes</v>
      </c>
      <c r="K1251" s="1" t="str">
        <f t="shared" si="77"/>
        <v>200-500</v>
      </c>
      <c r="L1251" s="1" t="str">
        <f t="shared" si="78"/>
        <v>51-60%</v>
      </c>
      <c r="M1251">
        <v>4</v>
      </c>
      <c r="N1251" s="4">
        <v>1644</v>
      </c>
      <c r="O1251" s="12">
        <f t="shared" si="76"/>
        <v>984756</v>
      </c>
      <c r="P1251" s="11">
        <v>-143.245</v>
      </c>
      <c r="Q1251" s="11">
        <v>-290.39400000000001</v>
      </c>
      <c r="R1251" s="1">
        <v>-437.54300000000001</v>
      </c>
      <c r="S1251">
        <v>-584.69200000000001</v>
      </c>
      <c r="T1251" s="4"/>
    </row>
    <row r="1252" spans="1:20">
      <c r="A1252" t="s">
        <v>12019</v>
      </c>
      <c r="B1252" t="s">
        <v>12020</v>
      </c>
      <c r="C1252" t="s">
        <v>14088</v>
      </c>
      <c r="D1252" t="s">
        <v>14197</v>
      </c>
      <c r="E1252" t="s">
        <v>14198</v>
      </c>
      <c r="F1252" t="s">
        <v>14199</v>
      </c>
      <c r="G1252" t="s">
        <v>14219</v>
      </c>
      <c r="H1252" s="11">
        <v>1999</v>
      </c>
      <c r="I1252" s="1">
        <v>0.76</v>
      </c>
      <c r="J1252" s="1" t="str">
        <f t="shared" si="79"/>
        <v>Yes</v>
      </c>
      <c r="K1252" s="1" t="str">
        <f t="shared" si="77"/>
        <v>&gt;500</v>
      </c>
      <c r="L1252" s="1" t="str">
        <f t="shared" si="78"/>
        <v>71-80%</v>
      </c>
      <c r="M1252">
        <v>3.4</v>
      </c>
      <c r="N1252" s="4">
        <v>1066</v>
      </c>
      <c r="O1252" s="12">
        <f t="shared" si="76"/>
        <v>2130934</v>
      </c>
      <c r="P1252" s="11">
        <v>3519</v>
      </c>
      <c r="Q1252" s="11">
        <v>5039</v>
      </c>
      <c r="R1252" s="1">
        <v>6.04</v>
      </c>
      <c r="S1252">
        <v>8.68</v>
      </c>
      <c r="T1252" s="4"/>
    </row>
    <row r="1253" spans="1:20">
      <c r="A1253" t="s">
        <v>12029</v>
      </c>
      <c r="B1253" t="s">
        <v>12030</v>
      </c>
      <c r="C1253" t="s">
        <v>14088</v>
      </c>
      <c r="D1253" t="s">
        <v>14201</v>
      </c>
      <c r="E1253" t="s">
        <v>14217</v>
      </c>
      <c r="F1253" t="s">
        <v>14218</v>
      </c>
      <c r="H1253" s="11">
        <v>4849</v>
      </c>
      <c r="I1253" s="1">
        <v>0.39</v>
      </c>
      <c r="J1253" s="1" t="str">
        <f t="shared" si="79"/>
        <v>No</v>
      </c>
      <c r="K1253" s="1" t="str">
        <f t="shared" si="77"/>
        <v>&gt;500</v>
      </c>
      <c r="L1253" s="1" t="str">
        <f t="shared" si="78"/>
        <v>31-40%</v>
      </c>
      <c r="M1253">
        <v>4.2</v>
      </c>
      <c r="N1253" s="4">
        <v>7968</v>
      </c>
      <c r="O1253" s="12">
        <f t="shared" si="76"/>
        <v>38636832</v>
      </c>
      <c r="P1253" s="11">
        <v>6749</v>
      </c>
      <c r="Q1253" s="11">
        <v>8649</v>
      </c>
      <c r="R1253" s="1">
        <v>8.01</v>
      </c>
      <c r="S1253">
        <v>11.82</v>
      </c>
      <c r="T1253" s="4"/>
    </row>
    <row r="1254" spans="1:20">
      <c r="A1254" t="s">
        <v>12039</v>
      </c>
      <c r="B1254" t="s">
        <v>12040</v>
      </c>
      <c r="C1254" t="s">
        <v>14088</v>
      </c>
      <c r="D1254" t="s">
        <v>14201</v>
      </c>
      <c r="E1254" t="s">
        <v>14217</v>
      </c>
      <c r="F1254" t="s">
        <v>14221</v>
      </c>
      <c r="H1254" s="11">
        <v>510</v>
      </c>
      <c r="I1254" s="1">
        <v>0.34</v>
      </c>
      <c r="J1254" s="1" t="str">
        <f t="shared" si="79"/>
        <v>No</v>
      </c>
      <c r="K1254" s="1" t="str">
        <f t="shared" si="77"/>
        <v>200-500</v>
      </c>
      <c r="L1254" s="1" t="str">
        <f t="shared" si="78"/>
        <v>31-40%</v>
      </c>
      <c r="M1254">
        <v>3.8</v>
      </c>
      <c r="N1254" s="4">
        <v>3195</v>
      </c>
      <c r="O1254" s="12">
        <f t="shared" si="76"/>
        <v>1629450</v>
      </c>
      <c r="P1254" s="11">
        <v>-163.53</v>
      </c>
      <c r="Q1254" s="11">
        <v>-313.85599999999999</v>
      </c>
      <c r="R1254" s="1">
        <v>-464.18200000000002</v>
      </c>
      <c r="S1254">
        <v>-614.50800000000004</v>
      </c>
      <c r="T1254" s="4"/>
    </row>
    <row r="1255" spans="1:20">
      <c r="A1255" t="s">
        <v>12049</v>
      </c>
      <c r="B1255" t="s">
        <v>12050</v>
      </c>
      <c r="C1255" t="s">
        <v>14088</v>
      </c>
      <c r="D1255" t="s">
        <v>14197</v>
      </c>
      <c r="E1255" t="s">
        <v>14241</v>
      </c>
      <c r="F1255" t="s">
        <v>14245</v>
      </c>
      <c r="H1255" s="11">
        <v>499</v>
      </c>
      <c r="I1255" s="1">
        <v>0.41</v>
      </c>
      <c r="J1255" s="1" t="str">
        <f t="shared" si="79"/>
        <v>No</v>
      </c>
      <c r="K1255" s="1" t="str">
        <f t="shared" si="77"/>
        <v>200-500</v>
      </c>
      <c r="L1255" s="1" t="str">
        <f t="shared" si="78"/>
        <v>41-50%</v>
      </c>
      <c r="M1255">
        <v>4.0999999999999996</v>
      </c>
      <c r="N1255" s="4">
        <v>1456</v>
      </c>
      <c r="O1255" s="12">
        <f t="shared" si="76"/>
        <v>726544</v>
      </c>
      <c r="P1255" s="11">
        <v>-142.19499999999999</v>
      </c>
      <c r="Q1255" s="11">
        <v>-278.72399999999999</v>
      </c>
      <c r="R1255" s="1">
        <v>-415.25299999999999</v>
      </c>
      <c r="S1255">
        <v>-551.78200000000004</v>
      </c>
      <c r="T1255" s="4"/>
    </row>
    <row r="1256" spans="1:20">
      <c r="A1256" t="s">
        <v>12059</v>
      </c>
      <c r="B1256" t="s">
        <v>12060</v>
      </c>
      <c r="C1256" t="s">
        <v>14088</v>
      </c>
      <c r="D1256" t="s">
        <v>14197</v>
      </c>
      <c r="E1256" t="s">
        <v>14241</v>
      </c>
      <c r="F1256" t="s">
        <v>14283</v>
      </c>
      <c r="H1256" s="11">
        <v>1299</v>
      </c>
      <c r="I1256" s="1">
        <v>0.54</v>
      </c>
      <c r="J1256" s="1" t="str">
        <f t="shared" si="79"/>
        <v>Yes</v>
      </c>
      <c r="K1256" s="1" t="str">
        <f t="shared" si="77"/>
        <v>&gt;500</v>
      </c>
      <c r="L1256" s="1" t="str">
        <f t="shared" si="78"/>
        <v>51-60%</v>
      </c>
      <c r="M1256">
        <v>4.2</v>
      </c>
      <c r="N1256" s="4">
        <v>590</v>
      </c>
      <c r="O1256" s="12">
        <f t="shared" si="76"/>
        <v>766410</v>
      </c>
      <c r="P1256" s="11">
        <v>1999</v>
      </c>
      <c r="Q1256" s="11">
        <v>2699</v>
      </c>
      <c r="R1256" s="1">
        <v>7.86</v>
      </c>
      <c r="S1256">
        <v>11.52</v>
      </c>
      <c r="T1256" s="4"/>
    </row>
    <row r="1257" spans="1:20">
      <c r="A1257" t="s">
        <v>12070</v>
      </c>
      <c r="B1257" t="s">
        <v>12071</v>
      </c>
      <c r="C1257" t="s">
        <v>14088</v>
      </c>
      <c r="D1257" t="s">
        <v>14197</v>
      </c>
      <c r="E1257" t="s">
        <v>14246</v>
      </c>
      <c r="F1257" t="s">
        <v>14247</v>
      </c>
      <c r="H1257" s="11">
        <v>999</v>
      </c>
      <c r="I1257" s="1">
        <v>0.5</v>
      </c>
      <c r="J1257" s="1" t="str">
        <f t="shared" si="79"/>
        <v>No</v>
      </c>
      <c r="K1257" s="1" t="str">
        <f t="shared" si="77"/>
        <v>200-500</v>
      </c>
      <c r="L1257" s="1" t="str">
        <f t="shared" si="78"/>
        <v>41-50%</v>
      </c>
      <c r="M1257">
        <v>4.3</v>
      </c>
      <c r="N1257" s="4">
        <v>1436</v>
      </c>
      <c r="O1257" s="12">
        <f t="shared" si="76"/>
        <v>1434564</v>
      </c>
      <c r="P1257" s="11">
        <v>-244.95</v>
      </c>
      <c r="Q1257" s="11">
        <v>-493.21</v>
      </c>
      <c r="R1257" s="1">
        <v>-741.47</v>
      </c>
      <c r="S1257">
        <v>-989.73</v>
      </c>
      <c r="T1257" s="4"/>
    </row>
    <row r="1258" spans="1:20">
      <c r="A1258" t="s">
        <v>12080</v>
      </c>
      <c r="B1258" t="s">
        <v>12081</v>
      </c>
      <c r="C1258" t="s">
        <v>14088</v>
      </c>
      <c r="D1258" t="s">
        <v>14197</v>
      </c>
      <c r="E1258" t="s">
        <v>14205</v>
      </c>
      <c r="F1258" t="s">
        <v>14206</v>
      </c>
      <c r="G1258" t="s">
        <v>14215</v>
      </c>
      <c r="H1258" s="11">
        <v>1190</v>
      </c>
      <c r="I1258" s="1">
        <v>0.28999999999999998</v>
      </c>
      <c r="J1258" s="1" t="str">
        <f t="shared" si="79"/>
        <v>No</v>
      </c>
      <c r="K1258" s="1" t="str">
        <f t="shared" si="77"/>
        <v>&gt;500</v>
      </c>
      <c r="L1258" s="1" t="str">
        <f t="shared" si="78"/>
        <v>21-30%</v>
      </c>
      <c r="M1258">
        <v>4.2</v>
      </c>
      <c r="N1258" s="4">
        <v>4184</v>
      </c>
      <c r="O1258" s="12">
        <f t="shared" si="76"/>
        <v>4978960</v>
      </c>
      <c r="P1258" s="11">
        <v>1531</v>
      </c>
      <c r="Q1258" s="11">
        <v>1872</v>
      </c>
      <c r="R1258" s="1">
        <v>8.11</v>
      </c>
      <c r="S1258">
        <v>12.02</v>
      </c>
      <c r="T1258" s="4"/>
    </row>
    <row r="1259" spans="1:20">
      <c r="A1259" t="s">
        <v>12090</v>
      </c>
      <c r="B1259" t="s">
        <v>12091</v>
      </c>
      <c r="C1259" t="s">
        <v>14088</v>
      </c>
      <c r="D1259" t="s">
        <v>14197</v>
      </c>
      <c r="E1259" t="s">
        <v>14241</v>
      </c>
      <c r="F1259" t="s">
        <v>14245</v>
      </c>
      <c r="H1259" s="11">
        <v>400</v>
      </c>
      <c r="I1259" s="1">
        <v>0.38</v>
      </c>
      <c r="J1259" s="1" t="str">
        <f t="shared" si="79"/>
        <v>No</v>
      </c>
      <c r="K1259" s="1" t="str">
        <f t="shared" si="77"/>
        <v>200-500</v>
      </c>
      <c r="L1259" s="1" t="str">
        <f t="shared" si="78"/>
        <v>31-40%</v>
      </c>
      <c r="M1259">
        <v>4.0999999999999996</v>
      </c>
      <c r="N1259" s="4">
        <v>693</v>
      </c>
      <c r="O1259" s="12">
        <f t="shared" si="76"/>
        <v>277200</v>
      </c>
      <c r="P1259" s="11">
        <v>-120.21</v>
      </c>
      <c r="Q1259" s="11">
        <v>-233.642</v>
      </c>
      <c r="R1259" s="1">
        <v>-347.07400000000001</v>
      </c>
      <c r="S1259">
        <v>-460.50599999999997</v>
      </c>
      <c r="T1259" s="4"/>
    </row>
    <row r="1260" spans="1:20">
      <c r="A1260" t="s">
        <v>12100</v>
      </c>
      <c r="B1260" t="s">
        <v>12101</v>
      </c>
      <c r="C1260" t="s">
        <v>14088</v>
      </c>
      <c r="D1260" t="s">
        <v>14197</v>
      </c>
      <c r="E1260" t="s">
        <v>14246</v>
      </c>
      <c r="F1260" t="s">
        <v>14247</v>
      </c>
      <c r="H1260" s="11">
        <v>599</v>
      </c>
      <c r="I1260" s="1">
        <v>0.69</v>
      </c>
      <c r="J1260" s="1" t="str">
        <f t="shared" si="79"/>
        <v>Yes</v>
      </c>
      <c r="K1260" s="1" t="str">
        <f t="shared" si="77"/>
        <v>200-500</v>
      </c>
      <c r="L1260" s="1" t="str">
        <f t="shared" si="78"/>
        <v>61-70%</v>
      </c>
      <c r="M1260">
        <v>3.9</v>
      </c>
      <c r="N1260" s="4">
        <v>1306</v>
      </c>
      <c r="O1260" s="12">
        <f t="shared" si="76"/>
        <v>782294</v>
      </c>
      <c r="P1260" s="11">
        <v>-88.254999999999896</v>
      </c>
      <c r="Q1260" s="11">
        <v>-202.416</v>
      </c>
      <c r="R1260" s="1">
        <v>-316.577</v>
      </c>
      <c r="S1260">
        <v>-430.738</v>
      </c>
      <c r="T1260" s="4"/>
    </row>
    <row r="1261" spans="1:20">
      <c r="A1261" t="s">
        <v>12110</v>
      </c>
      <c r="B1261" t="s">
        <v>12111</v>
      </c>
      <c r="C1261" t="s">
        <v>14088</v>
      </c>
      <c r="D1261" t="s">
        <v>14201</v>
      </c>
      <c r="E1261" t="s">
        <v>14202</v>
      </c>
      <c r="F1261" t="s">
        <v>14204</v>
      </c>
      <c r="H1261" s="11">
        <v>999</v>
      </c>
      <c r="I1261" s="1">
        <v>0.22</v>
      </c>
      <c r="J1261" s="1" t="str">
        <f t="shared" si="79"/>
        <v>No</v>
      </c>
      <c r="K1261" s="1" t="str">
        <f t="shared" si="77"/>
        <v>200-500</v>
      </c>
      <c r="L1261" s="1" t="str">
        <f t="shared" si="78"/>
        <v>21-30%</v>
      </c>
      <c r="M1261">
        <v>3.3</v>
      </c>
      <c r="N1261" s="4">
        <v>8</v>
      </c>
      <c r="O1261" s="12">
        <f t="shared" si="76"/>
        <v>7992</v>
      </c>
      <c r="P1261" s="11">
        <v>-385.59</v>
      </c>
      <c r="Q1261" s="11">
        <v>-717.87800000000004</v>
      </c>
      <c r="R1261" s="1">
        <v>-1050.1659999999999</v>
      </c>
      <c r="S1261">
        <v>-1382.454</v>
      </c>
      <c r="T1261" s="4"/>
    </row>
    <row r="1262" spans="1:20">
      <c r="A1262" t="s">
        <v>12120</v>
      </c>
      <c r="B1262" t="s">
        <v>12121</v>
      </c>
      <c r="C1262" t="s">
        <v>14088</v>
      </c>
      <c r="D1262" t="s">
        <v>14197</v>
      </c>
      <c r="E1262" t="s">
        <v>14241</v>
      </c>
      <c r="F1262" t="s">
        <v>14284</v>
      </c>
      <c r="G1262" t="s">
        <v>14285</v>
      </c>
      <c r="H1262" s="11">
        <v>699</v>
      </c>
      <c r="I1262" s="1">
        <v>0.6</v>
      </c>
      <c r="J1262" s="1" t="str">
        <f t="shared" si="79"/>
        <v>Yes</v>
      </c>
      <c r="K1262" s="1" t="str">
        <f t="shared" si="77"/>
        <v>200-500</v>
      </c>
      <c r="L1262" s="1" t="str">
        <f t="shared" si="78"/>
        <v>51-60%</v>
      </c>
      <c r="M1262">
        <v>4.3</v>
      </c>
      <c r="N1262" s="4">
        <v>2326</v>
      </c>
      <c r="O1262" s="12">
        <f t="shared" si="76"/>
        <v>1625874</v>
      </c>
      <c r="P1262" s="11">
        <v>-134.9</v>
      </c>
      <c r="Q1262" s="11">
        <v>-287.14999999999998</v>
      </c>
      <c r="R1262" s="1">
        <v>-439.4</v>
      </c>
      <c r="S1262">
        <v>-591.65</v>
      </c>
      <c r="T1262" s="4"/>
    </row>
    <row r="1263" spans="1:20">
      <c r="A1263" t="s">
        <v>12131</v>
      </c>
      <c r="B1263" t="s">
        <v>12132</v>
      </c>
      <c r="C1263" t="s">
        <v>14088</v>
      </c>
      <c r="D1263" t="s">
        <v>14197</v>
      </c>
      <c r="E1263" t="s">
        <v>14246</v>
      </c>
      <c r="F1263" t="s">
        <v>14247</v>
      </c>
      <c r="H1263" s="11">
        <v>1499</v>
      </c>
      <c r="I1263" s="1">
        <v>0.86</v>
      </c>
      <c r="J1263" s="1" t="str">
        <f t="shared" si="79"/>
        <v>Yes</v>
      </c>
      <c r="K1263" s="1" t="str">
        <f t="shared" si="77"/>
        <v>&gt;500</v>
      </c>
      <c r="L1263" s="1" t="str">
        <f t="shared" si="78"/>
        <v>81-90%</v>
      </c>
      <c r="M1263">
        <v>3.9</v>
      </c>
      <c r="N1263" s="4">
        <v>1004</v>
      </c>
      <c r="O1263" s="12">
        <f t="shared" si="76"/>
        <v>1504996</v>
      </c>
      <c r="P1263" s="11">
        <v>2783</v>
      </c>
      <c r="Q1263" s="11">
        <v>4067</v>
      </c>
      <c r="R1263" s="1">
        <v>6.94</v>
      </c>
      <c r="S1263">
        <v>9.98</v>
      </c>
      <c r="T1263" s="4"/>
    </row>
    <row r="1264" spans="1:20">
      <c r="A1264" t="s">
        <v>12141</v>
      </c>
      <c r="B1264" t="s">
        <v>12142</v>
      </c>
      <c r="C1264" t="s">
        <v>14088</v>
      </c>
      <c r="D1264" t="s">
        <v>14197</v>
      </c>
      <c r="E1264" t="s">
        <v>14205</v>
      </c>
      <c r="F1264" t="s">
        <v>14206</v>
      </c>
      <c r="G1264" t="s">
        <v>14215</v>
      </c>
      <c r="H1264" s="11">
        <v>1295</v>
      </c>
      <c r="I1264" s="1">
        <v>0.31</v>
      </c>
      <c r="J1264" s="1" t="str">
        <f t="shared" si="79"/>
        <v>No</v>
      </c>
      <c r="K1264" s="1" t="str">
        <f t="shared" si="77"/>
        <v>&gt;500</v>
      </c>
      <c r="L1264" s="1" t="str">
        <f t="shared" si="78"/>
        <v>31-40%</v>
      </c>
      <c r="M1264">
        <v>4.3</v>
      </c>
      <c r="N1264" s="4">
        <v>6400</v>
      </c>
      <c r="O1264" s="12">
        <f t="shared" si="76"/>
        <v>8288000</v>
      </c>
      <c r="P1264" s="11">
        <v>1701</v>
      </c>
      <c r="Q1264" s="11">
        <v>2107</v>
      </c>
      <c r="R1264" s="1">
        <v>8.2899999999999991</v>
      </c>
      <c r="S1264">
        <v>12.28</v>
      </c>
      <c r="T1264" s="4"/>
    </row>
    <row r="1265" spans="1:20">
      <c r="A1265" t="s">
        <v>12151</v>
      </c>
      <c r="B1265" t="s">
        <v>12152</v>
      </c>
      <c r="C1265" t="s">
        <v>14088</v>
      </c>
      <c r="D1265" t="s">
        <v>14201</v>
      </c>
      <c r="E1265" t="s">
        <v>14217</v>
      </c>
      <c r="F1265" t="s">
        <v>14218</v>
      </c>
      <c r="H1265" s="11">
        <v>4999</v>
      </c>
      <c r="I1265" s="1">
        <v>0.71</v>
      </c>
      <c r="J1265" s="1" t="str">
        <f t="shared" si="79"/>
        <v>Yes</v>
      </c>
      <c r="K1265" s="1" t="str">
        <f t="shared" si="77"/>
        <v>&gt;500</v>
      </c>
      <c r="L1265" s="1" t="str">
        <f t="shared" si="78"/>
        <v>71-80%</v>
      </c>
      <c r="M1265">
        <v>3.6</v>
      </c>
      <c r="N1265" s="4">
        <v>63</v>
      </c>
      <c r="O1265" s="12">
        <f t="shared" si="76"/>
        <v>314937</v>
      </c>
      <c r="P1265" s="11">
        <v>8549</v>
      </c>
      <c r="Q1265" s="11">
        <v>12099</v>
      </c>
      <c r="R1265" s="1">
        <v>6.49</v>
      </c>
      <c r="S1265">
        <v>9.3800000000000008</v>
      </c>
      <c r="T1265" s="4"/>
    </row>
    <row r="1266" spans="1:20">
      <c r="A1266" t="s">
        <v>12161</v>
      </c>
      <c r="B1266" t="s">
        <v>12162</v>
      </c>
      <c r="C1266" t="s">
        <v>14088</v>
      </c>
      <c r="D1266" t="s">
        <v>14201</v>
      </c>
      <c r="E1266" t="s">
        <v>14217</v>
      </c>
      <c r="F1266" t="s">
        <v>14218</v>
      </c>
      <c r="H1266" s="11">
        <v>2550</v>
      </c>
      <c r="I1266" s="1">
        <v>0.53</v>
      </c>
      <c r="J1266" s="1" t="str">
        <f t="shared" si="79"/>
        <v>Yes</v>
      </c>
      <c r="K1266" s="1" t="str">
        <f t="shared" si="77"/>
        <v>&gt;500</v>
      </c>
      <c r="L1266" s="1" t="str">
        <f t="shared" si="78"/>
        <v>51-60%</v>
      </c>
      <c r="M1266">
        <v>3.8</v>
      </c>
      <c r="N1266" s="4">
        <v>1181</v>
      </c>
      <c r="O1266" s="12">
        <f t="shared" si="76"/>
        <v>3011550</v>
      </c>
      <c r="P1266" s="11">
        <v>3910</v>
      </c>
      <c r="Q1266" s="11">
        <v>5270</v>
      </c>
      <c r="R1266" s="1">
        <v>7.07</v>
      </c>
      <c r="S1266">
        <v>10.34</v>
      </c>
      <c r="T1266" s="4"/>
    </row>
    <row r="1267" spans="1:20">
      <c r="A1267" t="s">
        <v>12171</v>
      </c>
      <c r="B1267" t="s">
        <v>12172</v>
      </c>
      <c r="C1267" t="s">
        <v>14088</v>
      </c>
      <c r="D1267" t="s">
        <v>14197</v>
      </c>
      <c r="E1267" t="s">
        <v>14246</v>
      </c>
      <c r="F1267" t="s">
        <v>14256</v>
      </c>
      <c r="H1267" s="11">
        <v>1950</v>
      </c>
      <c r="I1267" s="1">
        <v>0.08</v>
      </c>
      <c r="J1267" s="1" t="str">
        <f t="shared" si="79"/>
        <v>No</v>
      </c>
      <c r="K1267" s="1" t="str">
        <f t="shared" si="77"/>
        <v>&gt;500</v>
      </c>
      <c r="L1267" s="1" t="str">
        <f t="shared" si="78"/>
        <v>0-10%</v>
      </c>
      <c r="M1267">
        <v>3.9</v>
      </c>
      <c r="N1267" s="4">
        <v>1888</v>
      </c>
      <c r="O1267" s="12">
        <f t="shared" si="76"/>
        <v>3681600</v>
      </c>
      <c r="P1267" s="11">
        <v>2101</v>
      </c>
      <c r="Q1267" s="11">
        <v>2252</v>
      </c>
      <c r="R1267" s="1">
        <v>7.72</v>
      </c>
      <c r="S1267">
        <v>11.54</v>
      </c>
      <c r="T1267" s="4"/>
    </row>
    <row r="1268" spans="1:20">
      <c r="A1268" t="s">
        <v>12181</v>
      </c>
      <c r="B1268" t="s">
        <v>12182</v>
      </c>
      <c r="C1268" t="s">
        <v>14088</v>
      </c>
      <c r="D1268" t="s">
        <v>14197</v>
      </c>
      <c r="E1268" t="s">
        <v>14198</v>
      </c>
      <c r="F1268" t="s">
        <v>14216</v>
      </c>
      <c r="H1268" s="11">
        <v>8478</v>
      </c>
      <c r="I1268" s="1">
        <v>0.28000000000000003</v>
      </c>
      <c r="J1268" s="1" t="str">
        <f t="shared" si="79"/>
        <v>No</v>
      </c>
      <c r="K1268" s="1" t="str">
        <f t="shared" si="77"/>
        <v>&gt;500</v>
      </c>
      <c r="L1268" s="1" t="str">
        <f t="shared" si="78"/>
        <v>21-30%</v>
      </c>
      <c r="M1268">
        <v>4.5999999999999996</v>
      </c>
      <c r="N1268" s="4">
        <v>6550</v>
      </c>
      <c r="O1268" s="12">
        <f t="shared" si="76"/>
        <v>55530900</v>
      </c>
      <c r="P1268" s="11">
        <v>10836</v>
      </c>
      <c r="Q1268" s="11">
        <v>13194</v>
      </c>
      <c r="R1268" s="1">
        <v>8.92</v>
      </c>
      <c r="S1268">
        <v>13.24</v>
      </c>
      <c r="T1268" s="4"/>
    </row>
    <row r="1269" spans="1:20">
      <c r="A1269" t="s">
        <v>12191</v>
      </c>
      <c r="B1269" t="s">
        <v>12192</v>
      </c>
      <c r="C1269" t="s">
        <v>14088</v>
      </c>
      <c r="D1269" t="s">
        <v>14197</v>
      </c>
      <c r="E1269" t="s">
        <v>14198</v>
      </c>
      <c r="F1269" t="s">
        <v>14216</v>
      </c>
      <c r="H1269" s="11">
        <v>3299</v>
      </c>
      <c r="I1269" s="1">
        <v>0.45</v>
      </c>
      <c r="J1269" s="1" t="str">
        <f t="shared" si="79"/>
        <v>No</v>
      </c>
      <c r="K1269" s="1" t="str">
        <f t="shared" si="77"/>
        <v>&gt;500</v>
      </c>
      <c r="L1269" s="1" t="str">
        <f t="shared" si="78"/>
        <v>41-50%</v>
      </c>
      <c r="M1269">
        <v>3.8</v>
      </c>
      <c r="N1269" s="4">
        <v>1846</v>
      </c>
      <c r="O1269" s="12">
        <f t="shared" si="76"/>
        <v>6089954</v>
      </c>
      <c r="P1269" s="11">
        <v>4799</v>
      </c>
      <c r="Q1269" s="11">
        <v>6299</v>
      </c>
      <c r="R1269" s="1">
        <v>7.15</v>
      </c>
      <c r="S1269">
        <v>10.5</v>
      </c>
      <c r="T1269" s="4"/>
    </row>
    <row r="1270" spans="1:20">
      <c r="A1270" t="s">
        <v>12201</v>
      </c>
      <c r="B1270" t="s">
        <v>12202</v>
      </c>
      <c r="C1270" t="s">
        <v>14088</v>
      </c>
      <c r="D1270" t="s">
        <v>14197</v>
      </c>
      <c r="E1270" t="s">
        <v>14198</v>
      </c>
      <c r="F1270" t="s">
        <v>14216</v>
      </c>
      <c r="H1270" s="11">
        <v>3895</v>
      </c>
      <c r="I1270" s="1">
        <v>0.44</v>
      </c>
      <c r="J1270" s="1" t="str">
        <f t="shared" si="79"/>
        <v>No</v>
      </c>
      <c r="K1270" s="1" t="str">
        <f t="shared" si="77"/>
        <v>&gt;500</v>
      </c>
      <c r="L1270" s="1" t="str">
        <f t="shared" si="78"/>
        <v>41-50%</v>
      </c>
      <c r="M1270">
        <v>3.9</v>
      </c>
      <c r="N1270" s="4">
        <v>1085</v>
      </c>
      <c r="O1270" s="12">
        <f t="shared" si="76"/>
        <v>4226075</v>
      </c>
      <c r="P1270" s="11">
        <v>5591</v>
      </c>
      <c r="Q1270" s="11">
        <v>7287</v>
      </c>
      <c r="R1270" s="1">
        <v>7.36</v>
      </c>
      <c r="S1270">
        <v>10.82</v>
      </c>
      <c r="T1270" s="4"/>
    </row>
    <row r="1271" spans="1:20">
      <c r="A1271" t="s">
        <v>12211</v>
      </c>
      <c r="B1271" t="s">
        <v>12212</v>
      </c>
      <c r="C1271" t="s">
        <v>14088</v>
      </c>
      <c r="D1271" t="s">
        <v>14197</v>
      </c>
      <c r="E1271" t="s">
        <v>14198</v>
      </c>
      <c r="F1271" t="s">
        <v>14249</v>
      </c>
      <c r="H1271" s="11">
        <v>5495</v>
      </c>
      <c r="I1271" s="1">
        <v>0.33</v>
      </c>
      <c r="J1271" s="1" t="str">
        <f t="shared" si="79"/>
        <v>No</v>
      </c>
      <c r="K1271" s="1" t="str">
        <f t="shared" si="77"/>
        <v>&gt;500</v>
      </c>
      <c r="L1271" s="1" t="str">
        <f t="shared" si="78"/>
        <v>31-40%</v>
      </c>
      <c r="M1271">
        <v>4.0999999999999996</v>
      </c>
      <c r="N1271" s="4">
        <v>290</v>
      </c>
      <c r="O1271" s="12">
        <f t="shared" si="76"/>
        <v>1593550</v>
      </c>
      <c r="P1271" s="11">
        <v>7305</v>
      </c>
      <c r="Q1271" s="11">
        <v>9115</v>
      </c>
      <c r="R1271" s="1">
        <v>7.87</v>
      </c>
      <c r="S1271">
        <v>11.64</v>
      </c>
      <c r="T1271" s="4"/>
    </row>
    <row r="1272" spans="1:20">
      <c r="A1272" t="s">
        <v>12221</v>
      </c>
      <c r="B1272" t="s">
        <v>12222</v>
      </c>
      <c r="C1272" t="s">
        <v>14088</v>
      </c>
      <c r="D1272" t="s">
        <v>14197</v>
      </c>
      <c r="E1272" t="s">
        <v>14198</v>
      </c>
      <c r="F1272" t="s">
        <v>14227</v>
      </c>
      <c r="H1272" s="11">
        <v>999</v>
      </c>
      <c r="I1272" s="1">
        <v>0.35</v>
      </c>
      <c r="J1272" s="1" t="str">
        <f t="shared" si="79"/>
        <v>No</v>
      </c>
      <c r="K1272" s="1" t="str">
        <f t="shared" si="77"/>
        <v>200-500</v>
      </c>
      <c r="L1272" s="1" t="str">
        <f t="shared" si="78"/>
        <v>31-40%</v>
      </c>
      <c r="M1272">
        <v>3.6</v>
      </c>
      <c r="N1272" s="4">
        <v>4</v>
      </c>
      <c r="O1272" s="12">
        <f t="shared" si="76"/>
        <v>3996</v>
      </c>
      <c r="P1272" s="11">
        <v>-320.72500000000002</v>
      </c>
      <c r="Q1272" s="11">
        <v>-614.21</v>
      </c>
      <c r="R1272" s="1">
        <v>-907.69500000000005</v>
      </c>
      <c r="S1272">
        <v>-1201.18</v>
      </c>
      <c r="T1272" s="4"/>
    </row>
    <row r="1273" spans="1:20">
      <c r="A1273" t="s">
        <v>12231</v>
      </c>
      <c r="B1273" t="s">
        <v>12232</v>
      </c>
      <c r="C1273" t="s">
        <v>14088</v>
      </c>
      <c r="D1273" t="s">
        <v>14197</v>
      </c>
      <c r="E1273" t="s">
        <v>14198</v>
      </c>
      <c r="F1273" t="s">
        <v>14265</v>
      </c>
      <c r="H1273" s="11">
        <v>8995</v>
      </c>
      <c r="I1273" s="1">
        <v>0.04</v>
      </c>
      <c r="J1273" s="1" t="str">
        <f t="shared" si="79"/>
        <v>No</v>
      </c>
      <c r="K1273" s="1" t="str">
        <f t="shared" si="77"/>
        <v>&gt;500</v>
      </c>
      <c r="L1273" s="1" t="str">
        <f t="shared" si="78"/>
        <v>0-10%</v>
      </c>
      <c r="M1273">
        <v>4.4000000000000004</v>
      </c>
      <c r="N1273" s="4">
        <v>9734</v>
      </c>
      <c r="O1273" s="12">
        <f t="shared" si="76"/>
        <v>87557330</v>
      </c>
      <c r="P1273" s="11">
        <v>9391</v>
      </c>
      <c r="Q1273" s="11">
        <v>9787</v>
      </c>
      <c r="R1273" s="1">
        <v>8.76</v>
      </c>
      <c r="S1273">
        <v>13.12</v>
      </c>
      <c r="T1273" s="4"/>
    </row>
    <row r="1274" spans="1:20">
      <c r="A1274" t="s">
        <v>12241</v>
      </c>
      <c r="B1274" t="s">
        <v>12242</v>
      </c>
      <c r="C1274" t="s">
        <v>14088</v>
      </c>
      <c r="D1274" t="s">
        <v>14197</v>
      </c>
      <c r="E1274" t="s">
        <v>14205</v>
      </c>
      <c r="F1274" t="s">
        <v>14206</v>
      </c>
      <c r="G1274" t="s">
        <v>14215</v>
      </c>
      <c r="H1274" s="11">
        <v>1599</v>
      </c>
      <c r="I1274" s="1">
        <v>0.31</v>
      </c>
      <c r="J1274" s="1" t="str">
        <f t="shared" si="79"/>
        <v>No</v>
      </c>
      <c r="K1274" s="1" t="str">
        <f t="shared" si="77"/>
        <v>&gt;500</v>
      </c>
      <c r="L1274" s="1" t="str">
        <f t="shared" si="78"/>
        <v>31-40%</v>
      </c>
      <c r="M1274">
        <v>4.3</v>
      </c>
      <c r="N1274" s="4">
        <v>4022</v>
      </c>
      <c r="O1274" s="12">
        <f t="shared" si="76"/>
        <v>6431178</v>
      </c>
      <c r="P1274" s="11">
        <v>2088</v>
      </c>
      <c r="Q1274" s="11">
        <v>2577</v>
      </c>
      <c r="R1274" s="1">
        <v>8.2899999999999991</v>
      </c>
      <c r="S1274">
        <v>12.28</v>
      </c>
      <c r="T1274" s="4"/>
    </row>
    <row r="1275" spans="1:20">
      <c r="A1275" t="s">
        <v>12251</v>
      </c>
      <c r="B1275" t="s">
        <v>12252</v>
      </c>
      <c r="C1275" t="s">
        <v>14088</v>
      </c>
      <c r="D1275" t="s">
        <v>14201</v>
      </c>
      <c r="E1275" t="s">
        <v>14217</v>
      </c>
      <c r="F1275" t="s">
        <v>14218</v>
      </c>
      <c r="H1275" s="11">
        <v>3500</v>
      </c>
      <c r="I1275" s="1">
        <v>0.56999999999999995</v>
      </c>
      <c r="J1275" s="1" t="str">
        <f t="shared" si="79"/>
        <v>Yes</v>
      </c>
      <c r="K1275" s="1" t="str">
        <f t="shared" si="77"/>
        <v>&gt;500</v>
      </c>
      <c r="L1275" s="1" t="str">
        <f t="shared" si="78"/>
        <v>51-60%</v>
      </c>
      <c r="M1275">
        <v>4.7</v>
      </c>
      <c r="N1275" s="4">
        <v>2591</v>
      </c>
      <c r="O1275" s="12">
        <f t="shared" si="76"/>
        <v>9068500</v>
      </c>
      <c r="P1275" s="11">
        <v>5501</v>
      </c>
      <c r="Q1275" s="11">
        <v>7502</v>
      </c>
      <c r="R1275" s="1">
        <v>8.83</v>
      </c>
      <c r="S1275">
        <v>12.96</v>
      </c>
      <c r="T1275" s="4"/>
    </row>
    <row r="1276" spans="1:20">
      <c r="A1276" t="s">
        <v>12261</v>
      </c>
      <c r="B1276" t="s">
        <v>12262</v>
      </c>
      <c r="C1276" t="s">
        <v>14088</v>
      </c>
      <c r="D1276" t="s">
        <v>14197</v>
      </c>
      <c r="E1276" t="s">
        <v>14198</v>
      </c>
      <c r="F1276" t="s">
        <v>14208</v>
      </c>
      <c r="H1276" s="11">
        <v>1999</v>
      </c>
      <c r="I1276" s="1">
        <v>0.62</v>
      </c>
      <c r="J1276" s="1" t="str">
        <f t="shared" si="79"/>
        <v>Yes</v>
      </c>
      <c r="K1276" s="1" t="str">
        <f t="shared" si="77"/>
        <v>&gt;500</v>
      </c>
      <c r="L1276" s="1" t="str">
        <f t="shared" si="78"/>
        <v>61-70%</v>
      </c>
      <c r="M1276">
        <v>4.3</v>
      </c>
      <c r="N1276" s="4">
        <v>532</v>
      </c>
      <c r="O1276" s="12">
        <f t="shared" si="76"/>
        <v>1063468</v>
      </c>
      <c r="P1276" s="11">
        <v>3239</v>
      </c>
      <c r="Q1276" s="11">
        <v>4479</v>
      </c>
      <c r="R1276" s="1">
        <v>7.98</v>
      </c>
      <c r="S1276">
        <v>11.66</v>
      </c>
      <c r="T1276" s="4"/>
    </row>
    <row r="1277" spans="1:20">
      <c r="A1277" t="s">
        <v>12271</v>
      </c>
      <c r="B1277" t="s">
        <v>12272</v>
      </c>
      <c r="C1277" t="s">
        <v>14088</v>
      </c>
      <c r="D1277" t="s">
        <v>14197</v>
      </c>
      <c r="E1277" t="s">
        <v>14205</v>
      </c>
      <c r="F1277" t="s">
        <v>14228</v>
      </c>
      <c r="G1277" t="s">
        <v>14229</v>
      </c>
      <c r="H1277" s="11">
        <v>3199</v>
      </c>
      <c r="I1277" s="1">
        <v>0.17</v>
      </c>
      <c r="J1277" s="1" t="str">
        <f t="shared" si="79"/>
        <v>No</v>
      </c>
      <c r="K1277" s="1" t="str">
        <f t="shared" si="77"/>
        <v>&gt;500</v>
      </c>
      <c r="L1277" s="1" t="str">
        <f t="shared" si="78"/>
        <v>11-20%</v>
      </c>
      <c r="M1277">
        <v>3.9</v>
      </c>
      <c r="N1277" s="4">
        <v>260</v>
      </c>
      <c r="O1277" s="12">
        <f t="shared" si="76"/>
        <v>831740</v>
      </c>
      <c r="P1277" s="11">
        <v>3729</v>
      </c>
      <c r="Q1277" s="11">
        <v>4259</v>
      </c>
      <c r="R1277" s="1">
        <v>7.63</v>
      </c>
      <c r="S1277">
        <v>11.36</v>
      </c>
      <c r="T1277" s="4"/>
    </row>
    <row r="1278" spans="1:20">
      <c r="A1278" t="s">
        <v>12281</v>
      </c>
      <c r="B1278" t="s">
        <v>12282</v>
      </c>
      <c r="C1278" t="s">
        <v>14088</v>
      </c>
      <c r="D1278" t="s">
        <v>14197</v>
      </c>
      <c r="E1278" t="s">
        <v>14198</v>
      </c>
      <c r="F1278" t="s">
        <v>14231</v>
      </c>
      <c r="H1278" s="11">
        <v>1300</v>
      </c>
      <c r="I1278" s="1">
        <v>0.28999999999999998</v>
      </c>
      <c r="J1278" s="1" t="str">
        <f t="shared" si="79"/>
        <v>No</v>
      </c>
      <c r="K1278" s="1" t="str">
        <f t="shared" si="77"/>
        <v>&gt;500</v>
      </c>
      <c r="L1278" s="1" t="str">
        <f t="shared" si="78"/>
        <v>21-30%</v>
      </c>
      <c r="M1278">
        <v>3.9</v>
      </c>
      <c r="N1278" s="4">
        <v>1672</v>
      </c>
      <c r="O1278" s="12">
        <f t="shared" si="76"/>
        <v>2173600</v>
      </c>
      <c r="P1278" s="11">
        <v>1671</v>
      </c>
      <c r="Q1278" s="11">
        <v>2042</v>
      </c>
      <c r="R1278" s="1">
        <v>7.51</v>
      </c>
      <c r="S1278">
        <v>11.12</v>
      </c>
      <c r="T1278" s="4"/>
    </row>
    <row r="1279" spans="1:20">
      <c r="A1279" t="s">
        <v>12291</v>
      </c>
      <c r="B1279" t="s">
        <v>12292</v>
      </c>
      <c r="C1279" t="s">
        <v>14088</v>
      </c>
      <c r="D1279" t="s">
        <v>14224</v>
      </c>
      <c r="E1279" t="s">
        <v>14225</v>
      </c>
      <c r="F1279" t="s">
        <v>14226</v>
      </c>
      <c r="H1279" s="11">
        <v>399</v>
      </c>
      <c r="I1279" s="1">
        <v>0.5</v>
      </c>
      <c r="J1279" s="1" t="str">
        <f t="shared" si="79"/>
        <v>No</v>
      </c>
      <c r="K1279" s="1" t="str">
        <f t="shared" si="77"/>
        <v>200-500</v>
      </c>
      <c r="L1279" s="1" t="str">
        <f t="shared" si="78"/>
        <v>41-50%</v>
      </c>
      <c r="M1279">
        <v>3.7</v>
      </c>
      <c r="N1279" s="4">
        <v>7945</v>
      </c>
      <c r="O1279" s="12">
        <f t="shared" si="76"/>
        <v>3170055</v>
      </c>
      <c r="P1279" s="11">
        <v>-95.55</v>
      </c>
      <c r="Q1279" s="11">
        <v>-193.99</v>
      </c>
      <c r="R1279" s="1">
        <v>-292.43</v>
      </c>
      <c r="S1279">
        <v>-390.87</v>
      </c>
      <c r="T1279" s="4"/>
    </row>
    <row r="1280" spans="1:20">
      <c r="A1280" t="s">
        <v>12301</v>
      </c>
      <c r="B1280" t="s">
        <v>12302</v>
      </c>
      <c r="C1280" t="s">
        <v>14088</v>
      </c>
      <c r="D1280" t="s">
        <v>14197</v>
      </c>
      <c r="E1280" t="s">
        <v>14205</v>
      </c>
      <c r="F1280" t="s">
        <v>14206</v>
      </c>
      <c r="G1280" t="s">
        <v>14207</v>
      </c>
      <c r="H1280" s="11">
        <v>599</v>
      </c>
      <c r="I1280" s="1">
        <v>0.53</v>
      </c>
      <c r="J1280" s="1" t="str">
        <f t="shared" si="79"/>
        <v>Yes</v>
      </c>
      <c r="K1280" s="1" t="str">
        <f t="shared" si="77"/>
        <v>200-500</v>
      </c>
      <c r="L1280" s="1" t="str">
        <f t="shared" si="78"/>
        <v>51-60%</v>
      </c>
      <c r="M1280">
        <v>3.5</v>
      </c>
      <c r="N1280" s="4">
        <v>1367</v>
      </c>
      <c r="O1280" s="12">
        <f t="shared" si="76"/>
        <v>818833</v>
      </c>
      <c r="P1280" s="11">
        <v>-135.73500000000001</v>
      </c>
      <c r="Q1280" s="11">
        <v>-278.23200000000003</v>
      </c>
      <c r="R1280" s="1">
        <v>-420.72899999999998</v>
      </c>
      <c r="S1280">
        <v>-563.226</v>
      </c>
      <c r="T1280" s="4"/>
    </row>
    <row r="1281" spans="1:20">
      <c r="A1281" t="s">
        <v>12311</v>
      </c>
      <c r="B1281" t="s">
        <v>12312</v>
      </c>
      <c r="C1281" t="s">
        <v>14088</v>
      </c>
      <c r="D1281" t="s">
        <v>14197</v>
      </c>
      <c r="E1281" t="s">
        <v>14198</v>
      </c>
      <c r="F1281" t="s">
        <v>14214</v>
      </c>
      <c r="H1281" s="11">
        <v>999</v>
      </c>
      <c r="I1281" s="1">
        <v>0.45</v>
      </c>
      <c r="J1281" s="1" t="str">
        <f t="shared" si="79"/>
        <v>No</v>
      </c>
      <c r="K1281" s="1" t="str">
        <f t="shared" si="77"/>
        <v>200-500</v>
      </c>
      <c r="L1281" s="1" t="str">
        <f t="shared" si="78"/>
        <v>41-50%</v>
      </c>
      <c r="M1281">
        <v>4</v>
      </c>
      <c r="N1281" s="4">
        <v>1313</v>
      </c>
      <c r="O1281" s="12">
        <f t="shared" si="76"/>
        <v>1311687</v>
      </c>
      <c r="P1281" s="11">
        <v>-270.27499999999998</v>
      </c>
      <c r="Q1281" s="11">
        <v>-533.63</v>
      </c>
      <c r="R1281" s="1">
        <v>-796.98500000000001</v>
      </c>
      <c r="S1281">
        <v>-1060.3399999999999</v>
      </c>
      <c r="T1281" s="4"/>
    </row>
    <row r="1282" spans="1:20">
      <c r="A1282" t="s">
        <v>12321</v>
      </c>
      <c r="B1282" t="s">
        <v>12322</v>
      </c>
      <c r="C1282" t="s">
        <v>14088</v>
      </c>
      <c r="D1282" t="s">
        <v>14224</v>
      </c>
      <c r="E1282" t="s">
        <v>14225</v>
      </c>
      <c r="F1282" t="s">
        <v>14260</v>
      </c>
      <c r="G1282" t="s">
        <v>14261</v>
      </c>
      <c r="H1282" s="11">
        <v>199</v>
      </c>
      <c r="I1282" s="1">
        <v>0.56999999999999995</v>
      </c>
      <c r="J1282" s="1" t="str">
        <f t="shared" si="79"/>
        <v>Yes</v>
      </c>
      <c r="K1282" s="1" t="str">
        <f t="shared" si="77"/>
        <v>200-500</v>
      </c>
      <c r="L1282" s="1" t="str">
        <f t="shared" si="78"/>
        <v>51-60%</v>
      </c>
      <c r="M1282">
        <v>4.0999999999999996</v>
      </c>
      <c r="N1282" s="4">
        <v>212</v>
      </c>
      <c r="O1282" s="12">
        <f t="shared" ref="O1282:O1345" si="80">H1282*N1282</f>
        <v>42188</v>
      </c>
      <c r="P1282" s="11">
        <v>-38.115000000000002</v>
      </c>
      <c r="Q1282" s="11">
        <v>-82.227999999999994</v>
      </c>
      <c r="R1282" s="1">
        <v>-126.34099999999999</v>
      </c>
      <c r="S1282">
        <v>-170.45400000000001</v>
      </c>
      <c r="T1282" s="4"/>
    </row>
    <row r="1283" spans="1:20">
      <c r="A1283" t="s">
        <v>12331</v>
      </c>
      <c r="B1283" t="s">
        <v>12332</v>
      </c>
      <c r="C1283" t="s">
        <v>14088</v>
      </c>
      <c r="D1283" t="s">
        <v>14197</v>
      </c>
      <c r="E1283" t="s">
        <v>14198</v>
      </c>
      <c r="F1283" t="s">
        <v>14227</v>
      </c>
      <c r="H1283" s="11">
        <v>1299</v>
      </c>
      <c r="I1283" s="1">
        <v>0.62</v>
      </c>
      <c r="J1283" s="1" t="str">
        <f t="shared" si="79"/>
        <v>Yes</v>
      </c>
      <c r="K1283" s="1" t="str">
        <f t="shared" ref="K1283:K1346" si="81">IF(P1283&lt;=500,"200-500","&gt;500")</f>
        <v>&gt;500</v>
      </c>
      <c r="L1283" s="1" t="str">
        <f t="shared" ref="L1283:L1346" si="82">IF(I1283&lt;=10%, "0-10%",IF(I1283&lt;=20%, "11-20%",IF(I1283&lt;=30%, "21-30%",IF(I1283&lt;=40%,"31-40%",IF(I1283&lt;=50%,"41-50%",IF(I1283&lt;=60%,"51-60%",IF(I1283&lt;=70%,"61-70%",IF(I1283&lt;=80%,"71-80%",IF(I1283&lt;=90%,"81-90%",IF(I1283&lt;=100%,"91-100%"))))))))))</f>
        <v>61-70%</v>
      </c>
      <c r="M1283">
        <v>3.9</v>
      </c>
      <c r="N1283" s="4">
        <v>65</v>
      </c>
      <c r="O1283" s="12">
        <f t="shared" si="80"/>
        <v>84435</v>
      </c>
      <c r="P1283" s="11">
        <v>2099</v>
      </c>
      <c r="Q1283" s="11">
        <v>2899</v>
      </c>
      <c r="R1283" s="1">
        <v>7.18</v>
      </c>
      <c r="S1283">
        <v>10.46</v>
      </c>
      <c r="T1283" s="4"/>
    </row>
    <row r="1284" spans="1:20">
      <c r="A1284" t="s">
        <v>12341</v>
      </c>
      <c r="B1284" t="s">
        <v>12342</v>
      </c>
      <c r="C1284" t="s">
        <v>14088</v>
      </c>
      <c r="D1284" t="s">
        <v>14197</v>
      </c>
      <c r="E1284" t="s">
        <v>14198</v>
      </c>
      <c r="F1284" t="s">
        <v>14227</v>
      </c>
      <c r="H1284" s="11">
        <v>7776</v>
      </c>
      <c r="I1284" s="1">
        <v>0.25</v>
      </c>
      <c r="J1284" s="1" t="str">
        <f t="shared" ref="J1284:J1347" si="83">IF( I1284&gt;50%, "Yes", "No")</f>
        <v>No</v>
      </c>
      <c r="K1284" s="1" t="str">
        <f t="shared" si="81"/>
        <v>&gt;500</v>
      </c>
      <c r="L1284" s="1" t="str">
        <f t="shared" si="82"/>
        <v>21-30%</v>
      </c>
      <c r="M1284">
        <v>4.4000000000000004</v>
      </c>
      <c r="N1284" s="4">
        <v>2737</v>
      </c>
      <c r="O1284" s="12">
        <f t="shared" si="80"/>
        <v>21282912</v>
      </c>
      <c r="P1284" s="11">
        <v>9687</v>
      </c>
      <c r="Q1284" s="11">
        <v>11598</v>
      </c>
      <c r="R1284" s="1">
        <v>8.5500000000000007</v>
      </c>
      <c r="S1284">
        <v>12.7</v>
      </c>
      <c r="T1284" s="4"/>
    </row>
    <row r="1285" spans="1:20">
      <c r="A1285" t="s">
        <v>12351</v>
      </c>
      <c r="B1285" t="s">
        <v>12352</v>
      </c>
      <c r="C1285" t="s">
        <v>14088</v>
      </c>
      <c r="D1285" t="s">
        <v>14197</v>
      </c>
      <c r="E1285" t="s">
        <v>14198</v>
      </c>
      <c r="F1285" t="s">
        <v>14199</v>
      </c>
      <c r="G1285" t="s">
        <v>14200</v>
      </c>
      <c r="H1285" s="11">
        <v>2299</v>
      </c>
      <c r="I1285" s="1">
        <v>0.45</v>
      </c>
      <c r="J1285" s="1" t="str">
        <f t="shared" si="83"/>
        <v>No</v>
      </c>
      <c r="K1285" s="1" t="str">
        <f t="shared" si="81"/>
        <v>&gt;500</v>
      </c>
      <c r="L1285" s="1" t="str">
        <f t="shared" si="82"/>
        <v>41-50%</v>
      </c>
      <c r="M1285">
        <v>4.3</v>
      </c>
      <c r="N1285" s="4">
        <v>55</v>
      </c>
      <c r="O1285" s="12">
        <f t="shared" si="80"/>
        <v>126445</v>
      </c>
      <c r="P1285" s="11">
        <v>3338</v>
      </c>
      <c r="Q1285" s="11">
        <v>4377</v>
      </c>
      <c r="R1285" s="1">
        <v>8.15</v>
      </c>
      <c r="S1285">
        <v>12</v>
      </c>
      <c r="T1285" s="4"/>
    </row>
    <row r="1286" spans="1:20">
      <c r="A1286" t="s">
        <v>12361</v>
      </c>
      <c r="B1286" t="s">
        <v>12362</v>
      </c>
      <c r="C1286" t="s">
        <v>14088</v>
      </c>
      <c r="D1286" t="s">
        <v>14197</v>
      </c>
      <c r="E1286" t="s">
        <v>14241</v>
      </c>
      <c r="F1286" t="s">
        <v>14286</v>
      </c>
      <c r="H1286" s="11">
        <v>1500</v>
      </c>
      <c r="I1286" s="1">
        <v>0.27</v>
      </c>
      <c r="J1286" s="1" t="str">
        <f t="shared" si="83"/>
        <v>No</v>
      </c>
      <c r="K1286" s="1" t="str">
        <f t="shared" si="81"/>
        <v>&gt;500</v>
      </c>
      <c r="L1286" s="1" t="str">
        <f t="shared" si="82"/>
        <v>21-30%</v>
      </c>
      <c r="M1286">
        <v>4.5</v>
      </c>
      <c r="N1286" s="4">
        <v>1065</v>
      </c>
      <c r="O1286" s="12">
        <f t="shared" si="80"/>
        <v>1597500</v>
      </c>
      <c r="P1286" s="11">
        <v>1901</v>
      </c>
      <c r="Q1286" s="11">
        <v>2302</v>
      </c>
      <c r="R1286" s="1">
        <v>8.73</v>
      </c>
      <c r="S1286">
        <v>12.96</v>
      </c>
      <c r="T1286" s="4"/>
    </row>
    <row r="1287" spans="1:20">
      <c r="A1287" t="s">
        <v>12372</v>
      </c>
      <c r="B1287" t="s">
        <v>12373</v>
      </c>
      <c r="C1287" t="s">
        <v>14088</v>
      </c>
      <c r="D1287" t="s">
        <v>14197</v>
      </c>
      <c r="E1287" t="s">
        <v>14198</v>
      </c>
      <c r="F1287" t="s">
        <v>14231</v>
      </c>
      <c r="H1287" s="11">
        <v>2590</v>
      </c>
      <c r="I1287" s="1">
        <v>0.26</v>
      </c>
      <c r="J1287" s="1" t="str">
        <f t="shared" si="83"/>
        <v>No</v>
      </c>
      <c r="K1287" s="1" t="str">
        <f t="shared" si="81"/>
        <v>&gt;500</v>
      </c>
      <c r="L1287" s="1" t="str">
        <f t="shared" si="82"/>
        <v>21-30%</v>
      </c>
      <c r="M1287">
        <v>4</v>
      </c>
      <c r="N1287" s="4">
        <v>2377</v>
      </c>
      <c r="O1287" s="12">
        <f t="shared" si="80"/>
        <v>6156430</v>
      </c>
      <c r="P1287" s="11">
        <v>3252</v>
      </c>
      <c r="Q1287" s="11">
        <v>3914</v>
      </c>
      <c r="R1287" s="1">
        <v>7.74</v>
      </c>
      <c r="S1287">
        <v>11.48</v>
      </c>
      <c r="T1287" s="4"/>
    </row>
    <row r="1288" spans="1:20">
      <c r="A1288" t="s">
        <v>12382</v>
      </c>
      <c r="B1288" t="s">
        <v>12383</v>
      </c>
      <c r="C1288" t="s">
        <v>14088</v>
      </c>
      <c r="D1288" t="s">
        <v>14201</v>
      </c>
      <c r="E1288" t="s">
        <v>14217</v>
      </c>
      <c r="F1288" t="s">
        <v>14220</v>
      </c>
      <c r="H1288" s="11">
        <v>6299</v>
      </c>
      <c r="I1288" s="1">
        <v>0.48</v>
      </c>
      <c r="J1288" s="1" t="str">
        <f t="shared" si="83"/>
        <v>No</v>
      </c>
      <c r="K1288" s="1" t="str">
        <f t="shared" si="81"/>
        <v>&gt;500</v>
      </c>
      <c r="L1288" s="1" t="str">
        <f t="shared" si="82"/>
        <v>41-50%</v>
      </c>
      <c r="M1288">
        <v>3.9</v>
      </c>
      <c r="N1288" s="4">
        <v>2569</v>
      </c>
      <c r="O1288" s="12">
        <f t="shared" si="80"/>
        <v>16182131</v>
      </c>
      <c r="P1288" s="11">
        <v>9349</v>
      </c>
      <c r="Q1288" s="11">
        <v>12399</v>
      </c>
      <c r="R1288" s="1">
        <v>7.32</v>
      </c>
      <c r="S1288">
        <v>10.74</v>
      </c>
      <c r="T1288" s="4"/>
    </row>
    <row r="1289" spans="1:20">
      <c r="A1289" t="s">
        <v>12392</v>
      </c>
      <c r="B1289" t="s">
        <v>12393</v>
      </c>
      <c r="C1289" t="s">
        <v>14088</v>
      </c>
      <c r="D1289" t="s">
        <v>14197</v>
      </c>
      <c r="E1289" t="s">
        <v>14198</v>
      </c>
      <c r="F1289" t="s">
        <v>14231</v>
      </c>
      <c r="H1289" s="11">
        <v>1795</v>
      </c>
      <c r="I1289" s="1">
        <v>0.33</v>
      </c>
      <c r="J1289" s="1" t="str">
        <f t="shared" si="83"/>
        <v>No</v>
      </c>
      <c r="K1289" s="1" t="str">
        <f t="shared" si="81"/>
        <v>&gt;500</v>
      </c>
      <c r="L1289" s="1" t="str">
        <f t="shared" si="82"/>
        <v>31-40%</v>
      </c>
      <c r="M1289">
        <v>4.2</v>
      </c>
      <c r="N1289" s="4">
        <v>5967</v>
      </c>
      <c r="O1289" s="12">
        <f t="shared" si="80"/>
        <v>10710765</v>
      </c>
      <c r="P1289" s="11">
        <v>2391</v>
      </c>
      <c r="Q1289" s="11">
        <v>2987</v>
      </c>
      <c r="R1289" s="1">
        <v>8.07</v>
      </c>
      <c r="S1289">
        <v>11.94</v>
      </c>
      <c r="T1289" s="4"/>
    </row>
    <row r="1290" spans="1:20">
      <c r="A1290" t="s">
        <v>12402</v>
      </c>
      <c r="B1290" t="s">
        <v>12403</v>
      </c>
      <c r="C1290" t="s">
        <v>14088</v>
      </c>
      <c r="D1290" t="s">
        <v>14197</v>
      </c>
      <c r="E1290" t="s">
        <v>14198</v>
      </c>
      <c r="F1290" t="s">
        <v>14199</v>
      </c>
      <c r="G1290" t="s">
        <v>14200</v>
      </c>
      <c r="H1290" s="11">
        <v>3190</v>
      </c>
      <c r="I1290" s="1">
        <v>0.54</v>
      </c>
      <c r="J1290" s="1" t="str">
        <f t="shared" si="83"/>
        <v>Yes</v>
      </c>
      <c r="K1290" s="1" t="str">
        <f t="shared" si="81"/>
        <v>&gt;500</v>
      </c>
      <c r="L1290" s="1" t="str">
        <f t="shared" si="82"/>
        <v>51-60%</v>
      </c>
      <c r="M1290">
        <v>4.0999999999999996</v>
      </c>
      <c r="N1290" s="4">
        <v>1776</v>
      </c>
      <c r="O1290" s="12">
        <f t="shared" si="80"/>
        <v>5665440</v>
      </c>
      <c r="P1290" s="11">
        <v>4924</v>
      </c>
      <c r="Q1290" s="11">
        <v>6658</v>
      </c>
      <c r="R1290" s="1">
        <v>7.66</v>
      </c>
      <c r="S1290">
        <v>11.22</v>
      </c>
      <c r="T1290" s="4"/>
    </row>
    <row r="1291" spans="1:20">
      <c r="A1291" t="s">
        <v>12412</v>
      </c>
      <c r="B1291" t="s">
        <v>12413</v>
      </c>
      <c r="C1291" t="s">
        <v>14088</v>
      </c>
      <c r="D1291" t="s">
        <v>14197</v>
      </c>
      <c r="E1291" t="s">
        <v>14198</v>
      </c>
      <c r="F1291" t="s">
        <v>14227</v>
      </c>
      <c r="H1291" s="11">
        <v>4799</v>
      </c>
      <c r="I1291" s="1">
        <v>0.3</v>
      </c>
      <c r="J1291" s="1" t="str">
        <f t="shared" si="83"/>
        <v>No</v>
      </c>
      <c r="K1291" s="1" t="str">
        <f t="shared" si="81"/>
        <v>&gt;500</v>
      </c>
      <c r="L1291" s="1" t="str">
        <f t="shared" si="82"/>
        <v>21-30%</v>
      </c>
      <c r="M1291">
        <v>3.7</v>
      </c>
      <c r="N1291" s="4">
        <v>4200</v>
      </c>
      <c r="O1291" s="12">
        <f t="shared" si="80"/>
        <v>20155800</v>
      </c>
      <c r="P1291" s="11">
        <v>6249</v>
      </c>
      <c r="Q1291" s="11">
        <v>7699</v>
      </c>
      <c r="R1291" s="1">
        <v>7.1</v>
      </c>
      <c r="S1291">
        <v>10.5</v>
      </c>
      <c r="T1291" s="4"/>
    </row>
    <row r="1292" spans="1:20">
      <c r="A1292" t="s">
        <v>12422</v>
      </c>
      <c r="B1292" t="s">
        <v>12423</v>
      </c>
      <c r="C1292" t="s">
        <v>14088</v>
      </c>
      <c r="D1292" t="s">
        <v>14197</v>
      </c>
      <c r="E1292" t="s">
        <v>14205</v>
      </c>
      <c r="F1292" t="s">
        <v>14237</v>
      </c>
      <c r="H1292" s="11">
        <v>8999</v>
      </c>
      <c r="I1292" s="1">
        <v>0.46</v>
      </c>
      <c r="J1292" s="1" t="str">
        <f t="shared" si="83"/>
        <v>No</v>
      </c>
      <c r="K1292" s="1" t="str">
        <f t="shared" si="81"/>
        <v>&gt;500</v>
      </c>
      <c r="L1292" s="1" t="str">
        <f t="shared" si="82"/>
        <v>41-50%</v>
      </c>
      <c r="M1292">
        <v>4.0999999999999996</v>
      </c>
      <c r="N1292" s="4">
        <v>297</v>
      </c>
      <c r="O1292" s="12">
        <f t="shared" si="80"/>
        <v>2672703</v>
      </c>
      <c r="P1292" s="11">
        <v>13099</v>
      </c>
      <c r="Q1292" s="11">
        <v>17199</v>
      </c>
      <c r="R1292" s="1">
        <v>7.74</v>
      </c>
      <c r="S1292">
        <v>11.38</v>
      </c>
      <c r="T1292" s="4"/>
    </row>
    <row r="1293" spans="1:20">
      <c r="A1293" t="s">
        <v>12432</v>
      </c>
      <c r="B1293" t="s">
        <v>12433</v>
      </c>
      <c r="C1293" t="s">
        <v>14088</v>
      </c>
      <c r="D1293" t="s">
        <v>14197</v>
      </c>
      <c r="E1293" t="s">
        <v>14198</v>
      </c>
      <c r="F1293" t="s">
        <v>14199</v>
      </c>
      <c r="G1293" t="s">
        <v>14219</v>
      </c>
      <c r="H1293" s="11">
        <v>1899</v>
      </c>
      <c r="I1293" s="1">
        <v>0.37</v>
      </c>
      <c r="J1293" s="1" t="str">
        <f t="shared" si="83"/>
        <v>No</v>
      </c>
      <c r="K1293" s="1" t="str">
        <f t="shared" si="81"/>
        <v>&gt;500</v>
      </c>
      <c r="L1293" s="1" t="str">
        <f t="shared" si="82"/>
        <v>31-40%</v>
      </c>
      <c r="M1293">
        <v>4.2</v>
      </c>
      <c r="N1293" s="4">
        <v>3858</v>
      </c>
      <c r="O1293" s="12">
        <f t="shared" si="80"/>
        <v>7326342</v>
      </c>
      <c r="P1293" s="11">
        <v>2599</v>
      </c>
      <c r="Q1293" s="11">
        <v>3299</v>
      </c>
      <c r="R1293" s="1">
        <v>8.0299999999999994</v>
      </c>
      <c r="S1293">
        <v>11.86</v>
      </c>
      <c r="T1293" s="4"/>
    </row>
    <row r="1294" spans="1:20">
      <c r="A1294" t="s">
        <v>12442</v>
      </c>
      <c r="B1294" t="s">
        <v>12443</v>
      </c>
      <c r="C1294" t="s">
        <v>14088</v>
      </c>
      <c r="D1294" t="s">
        <v>14201</v>
      </c>
      <c r="E1294" t="s">
        <v>14275</v>
      </c>
      <c r="H1294" s="11">
        <v>5799</v>
      </c>
      <c r="I1294" s="1">
        <v>0.43</v>
      </c>
      <c r="J1294" s="1" t="str">
        <f t="shared" si="83"/>
        <v>No</v>
      </c>
      <c r="K1294" s="1" t="str">
        <f t="shared" si="81"/>
        <v>&gt;500</v>
      </c>
      <c r="L1294" s="1" t="str">
        <f t="shared" si="82"/>
        <v>41-50%</v>
      </c>
      <c r="M1294">
        <v>4.3</v>
      </c>
      <c r="N1294" s="4">
        <v>168</v>
      </c>
      <c r="O1294" s="12">
        <f t="shared" si="80"/>
        <v>974232</v>
      </c>
      <c r="P1294" s="11">
        <v>8308</v>
      </c>
      <c r="Q1294" s="11">
        <v>10817</v>
      </c>
      <c r="R1294" s="1">
        <v>8.17</v>
      </c>
      <c r="S1294">
        <v>12.04</v>
      </c>
      <c r="T1294" s="4"/>
    </row>
    <row r="1295" spans="1:20">
      <c r="A1295" t="s">
        <v>12452</v>
      </c>
      <c r="B1295" t="s">
        <v>12453</v>
      </c>
      <c r="C1295" t="s">
        <v>14088</v>
      </c>
      <c r="D1295" t="s">
        <v>14197</v>
      </c>
      <c r="E1295" t="s">
        <v>14205</v>
      </c>
      <c r="F1295" t="s">
        <v>14206</v>
      </c>
      <c r="G1295" t="s">
        <v>14207</v>
      </c>
      <c r="H1295" s="11">
        <v>799</v>
      </c>
      <c r="I1295" s="1">
        <v>0.78</v>
      </c>
      <c r="J1295" s="1" t="str">
        <f t="shared" si="83"/>
        <v>Yes</v>
      </c>
      <c r="K1295" s="1" t="str">
        <f t="shared" si="81"/>
        <v>200-500</v>
      </c>
      <c r="L1295" s="1" t="str">
        <f t="shared" si="82"/>
        <v>71-80%</v>
      </c>
      <c r="M1295">
        <v>3.6</v>
      </c>
      <c r="N1295" s="4">
        <v>101</v>
      </c>
      <c r="O1295" s="12">
        <f t="shared" si="80"/>
        <v>80699</v>
      </c>
      <c r="P1295" s="11">
        <v>-85.51</v>
      </c>
      <c r="Q1295" s="11">
        <v>-217.952</v>
      </c>
      <c r="R1295" s="1">
        <v>-350.39400000000001</v>
      </c>
      <c r="S1295">
        <v>-482.83600000000001</v>
      </c>
      <c r="T1295" s="4"/>
    </row>
    <row r="1296" spans="1:20">
      <c r="A1296" t="s">
        <v>12462</v>
      </c>
      <c r="B1296" t="s">
        <v>12463</v>
      </c>
      <c r="C1296" t="s">
        <v>14088</v>
      </c>
      <c r="D1296" t="s">
        <v>14197</v>
      </c>
      <c r="E1296" t="s">
        <v>14241</v>
      </c>
      <c r="F1296" t="s">
        <v>14284</v>
      </c>
      <c r="G1296" t="s">
        <v>14285</v>
      </c>
      <c r="H1296" s="11">
        <v>300</v>
      </c>
      <c r="I1296" s="1">
        <v>0.5</v>
      </c>
      <c r="J1296" s="1" t="str">
        <f t="shared" si="83"/>
        <v>No</v>
      </c>
      <c r="K1296" s="1" t="str">
        <f t="shared" si="81"/>
        <v>200-500</v>
      </c>
      <c r="L1296" s="1" t="str">
        <f t="shared" si="82"/>
        <v>41-50%</v>
      </c>
      <c r="M1296">
        <v>4.0999999999999996</v>
      </c>
      <c r="N1296" s="4">
        <v>4074</v>
      </c>
      <c r="O1296" s="12">
        <f t="shared" si="80"/>
        <v>1222200</v>
      </c>
      <c r="P1296" s="11">
        <v>-70.149999999999906</v>
      </c>
      <c r="Q1296" s="11">
        <v>-143.57</v>
      </c>
      <c r="R1296" s="1">
        <v>-216.99</v>
      </c>
      <c r="S1296">
        <v>-290.41000000000003</v>
      </c>
      <c r="T1296" s="4"/>
    </row>
    <row r="1297" spans="1:20">
      <c r="A1297" t="s">
        <v>12472</v>
      </c>
      <c r="B1297" t="s">
        <v>12473</v>
      </c>
      <c r="C1297" t="s">
        <v>14088</v>
      </c>
      <c r="D1297" t="s">
        <v>14197</v>
      </c>
      <c r="E1297" t="s">
        <v>14198</v>
      </c>
      <c r="F1297" t="s">
        <v>14216</v>
      </c>
      <c r="H1297" s="11">
        <v>7200</v>
      </c>
      <c r="I1297" s="1">
        <v>0.24</v>
      </c>
      <c r="J1297" s="1" t="str">
        <f t="shared" si="83"/>
        <v>No</v>
      </c>
      <c r="K1297" s="1" t="str">
        <f t="shared" si="81"/>
        <v>&gt;500</v>
      </c>
      <c r="L1297" s="1" t="str">
        <f t="shared" si="82"/>
        <v>21-30%</v>
      </c>
      <c r="M1297">
        <v>4.5</v>
      </c>
      <c r="N1297" s="4">
        <v>1408</v>
      </c>
      <c r="O1297" s="12">
        <f t="shared" si="80"/>
        <v>10137600</v>
      </c>
      <c r="P1297" s="11">
        <v>8910</v>
      </c>
      <c r="Q1297" s="11">
        <v>10620</v>
      </c>
      <c r="R1297" s="1">
        <v>8.76</v>
      </c>
      <c r="S1297">
        <v>13.02</v>
      </c>
      <c r="T1297" s="4"/>
    </row>
    <row r="1298" spans="1:20">
      <c r="A1298" t="s">
        <v>12482</v>
      </c>
      <c r="B1298" t="s">
        <v>12483</v>
      </c>
      <c r="C1298" t="s">
        <v>14088</v>
      </c>
      <c r="D1298" t="s">
        <v>14197</v>
      </c>
      <c r="E1298" t="s">
        <v>14198</v>
      </c>
      <c r="F1298" t="s">
        <v>14208</v>
      </c>
      <c r="H1298" s="11">
        <v>389</v>
      </c>
      <c r="I1298" s="1">
        <v>0.03</v>
      </c>
      <c r="J1298" s="1" t="str">
        <f t="shared" si="83"/>
        <v>No</v>
      </c>
      <c r="K1298" s="1" t="str">
        <f t="shared" si="81"/>
        <v>200-500</v>
      </c>
      <c r="L1298" s="1" t="str">
        <f t="shared" si="82"/>
        <v>0-10%</v>
      </c>
      <c r="M1298">
        <v>4.2</v>
      </c>
      <c r="N1298" s="4">
        <v>3739</v>
      </c>
      <c r="O1298" s="12">
        <f t="shared" si="80"/>
        <v>1454471</v>
      </c>
      <c r="P1298" s="11">
        <v>-185.285</v>
      </c>
      <c r="Q1298" s="11">
        <v>-336.62200000000001</v>
      </c>
      <c r="R1298" s="1">
        <v>-487.959</v>
      </c>
      <c r="S1298">
        <v>-639.29600000000005</v>
      </c>
      <c r="T1298" s="4"/>
    </row>
    <row r="1299" spans="1:20">
      <c r="A1299" t="s">
        <v>12492</v>
      </c>
      <c r="B1299" t="s">
        <v>12493</v>
      </c>
      <c r="C1299" t="s">
        <v>14088</v>
      </c>
      <c r="D1299" t="s">
        <v>14197</v>
      </c>
      <c r="E1299" t="s">
        <v>14246</v>
      </c>
      <c r="F1299" t="s">
        <v>14256</v>
      </c>
      <c r="H1299" s="11">
        <v>13049</v>
      </c>
      <c r="I1299" s="1">
        <v>0.33</v>
      </c>
      <c r="J1299" s="1" t="str">
        <f t="shared" si="83"/>
        <v>No</v>
      </c>
      <c r="K1299" s="1" t="str">
        <f t="shared" si="81"/>
        <v>&gt;500</v>
      </c>
      <c r="L1299" s="1" t="str">
        <f t="shared" si="82"/>
        <v>31-40%</v>
      </c>
      <c r="M1299">
        <v>4.3</v>
      </c>
      <c r="N1299" s="4">
        <v>5891</v>
      </c>
      <c r="O1299" s="12">
        <f t="shared" si="80"/>
        <v>76871659</v>
      </c>
      <c r="P1299" s="11">
        <v>17399</v>
      </c>
      <c r="Q1299" s="11">
        <v>21749</v>
      </c>
      <c r="R1299" s="1">
        <v>8.27</v>
      </c>
      <c r="S1299">
        <v>12.24</v>
      </c>
      <c r="T1299" s="4"/>
    </row>
    <row r="1300" spans="1:20">
      <c r="A1300" t="s">
        <v>12502</v>
      </c>
      <c r="B1300" t="s">
        <v>12503</v>
      </c>
      <c r="C1300" t="s">
        <v>14088</v>
      </c>
      <c r="D1300" t="s">
        <v>14197</v>
      </c>
      <c r="E1300" t="s">
        <v>14198</v>
      </c>
      <c r="F1300" t="s">
        <v>14216</v>
      </c>
      <c r="H1300" s="11">
        <v>5999</v>
      </c>
      <c r="I1300" s="1">
        <v>0.49</v>
      </c>
      <c r="J1300" s="1" t="str">
        <f t="shared" si="83"/>
        <v>No</v>
      </c>
      <c r="K1300" s="1" t="str">
        <f t="shared" si="81"/>
        <v>&gt;500</v>
      </c>
      <c r="L1300" s="1" t="str">
        <f t="shared" si="82"/>
        <v>41-50%</v>
      </c>
      <c r="M1300">
        <v>4</v>
      </c>
      <c r="N1300" s="4">
        <v>777</v>
      </c>
      <c r="O1300" s="12">
        <f t="shared" si="80"/>
        <v>4661223</v>
      </c>
      <c r="P1300" s="11">
        <v>8956.33</v>
      </c>
      <c r="Q1300" s="11">
        <v>11913.66</v>
      </c>
      <c r="R1300" s="1">
        <v>7.51</v>
      </c>
      <c r="S1300">
        <v>11.02</v>
      </c>
      <c r="T1300" s="4"/>
    </row>
    <row r="1301" spans="1:20">
      <c r="A1301" t="s">
        <v>12512</v>
      </c>
      <c r="B1301" t="s">
        <v>12513</v>
      </c>
      <c r="C1301" t="s">
        <v>14088</v>
      </c>
      <c r="D1301" t="s">
        <v>14197</v>
      </c>
      <c r="E1301" t="s">
        <v>14198</v>
      </c>
      <c r="F1301" t="s">
        <v>14214</v>
      </c>
      <c r="H1301" s="11">
        <v>2400</v>
      </c>
      <c r="I1301" s="1">
        <v>0.27</v>
      </c>
      <c r="J1301" s="1" t="str">
        <f t="shared" si="83"/>
        <v>No</v>
      </c>
      <c r="K1301" s="1" t="str">
        <f t="shared" si="81"/>
        <v>&gt;500</v>
      </c>
      <c r="L1301" s="1" t="str">
        <f t="shared" si="82"/>
        <v>21-30%</v>
      </c>
      <c r="M1301">
        <v>4.2</v>
      </c>
      <c r="N1301" s="4">
        <v>14160</v>
      </c>
      <c r="O1301" s="12">
        <f t="shared" si="80"/>
        <v>33984000</v>
      </c>
      <c r="P1301" s="11">
        <v>3055</v>
      </c>
      <c r="Q1301" s="11">
        <v>3710</v>
      </c>
      <c r="R1301" s="1">
        <v>8.1300000000000008</v>
      </c>
      <c r="S1301">
        <v>12.06</v>
      </c>
      <c r="T1301" s="4"/>
    </row>
    <row r="1302" spans="1:20">
      <c r="A1302" t="s">
        <v>12522</v>
      </c>
      <c r="B1302" t="s">
        <v>12523</v>
      </c>
      <c r="C1302" t="s">
        <v>14088</v>
      </c>
      <c r="D1302" t="s">
        <v>14197</v>
      </c>
      <c r="E1302" t="s">
        <v>14198</v>
      </c>
      <c r="F1302" t="s">
        <v>14213</v>
      </c>
      <c r="H1302" s="11">
        <v>5295</v>
      </c>
      <c r="I1302" s="1">
        <v>0.4</v>
      </c>
      <c r="J1302" s="1" t="str">
        <f t="shared" si="83"/>
        <v>No</v>
      </c>
      <c r="K1302" s="1" t="str">
        <f t="shared" si="81"/>
        <v>&gt;500</v>
      </c>
      <c r="L1302" s="1" t="str">
        <f t="shared" si="82"/>
        <v>31-40%</v>
      </c>
      <c r="M1302">
        <v>4.2</v>
      </c>
      <c r="N1302" s="4">
        <v>6919</v>
      </c>
      <c r="O1302" s="12">
        <f t="shared" si="80"/>
        <v>36636105</v>
      </c>
      <c r="P1302" s="11">
        <v>7410</v>
      </c>
      <c r="Q1302" s="11">
        <v>9525</v>
      </c>
      <c r="R1302" s="1">
        <v>8</v>
      </c>
      <c r="S1302">
        <v>11.8</v>
      </c>
      <c r="T1302" s="4"/>
    </row>
    <row r="1303" spans="1:20">
      <c r="A1303" t="s">
        <v>12532</v>
      </c>
      <c r="B1303" t="s">
        <v>12533</v>
      </c>
      <c r="C1303" t="s">
        <v>14088</v>
      </c>
      <c r="D1303" t="s">
        <v>14197</v>
      </c>
      <c r="E1303" t="s">
        <v>14246</v>
      </c>
      <c r="F1303" t="s">
        <v>14256</v>
      </c>
      <c r="H1303" s="11">
        <v>24999</v>
      </c>
      <c r="I1303" s="1">
        <v>0.8</v>
      </c>
      <c r="J1303" s="1" t="str">
        <f t="shared" si="83"/>
        <v>Yes</v>
      </c>
      <c r="K1303" s="1" t="str">
        <f t="shared" si="81"/>
        <v>&gt;500</v>
      </c>
      <c r="L1303" s="1" t="str">
        <f t="shared" si="82"/>
        <v>71-80%</v>
      </c>
      <c r="M1303">
        <v>4.5</v>
      </c>
      <c r="N1303" s="4">
        <v>287</v>
      </c>
      <c r="O1303" s="12">
        <f t="shared" si="80"/>
        <v>7174713</v>
      </c>
      <c r="P1303" s="11">
        <v>44999</v>
      </c>
      <c r="Q1303" s="11">
        <v>64999</v>
      </c>
      <c r="R1303" s="1">
        <v>8.1999999999999993</v>
      </c>
      <c r="S1303">
        <v>11.9</v>
      </c>
      <c r="T1303" s="4"/>
    </row>
    <row r="1304" spans="1:20">
      <c r="A1304" t="s">
        <v>12542</v>
      </c>
      <c r="B1304" t="s">
        <v>12543</v>
      </c>
      <c r="C1304" t="s">
        <v>14088</v>
      </c>
      <c r="D1304" t="s">
        <v>14224</v>
      </c>
      <c r="E1304" t="s">
        <v>14225</v>
      </c>
      <c r="F1304" t="s">
        <v>14226</v>
      </c>
      <c r="H1304" s="11">
        <v>799</v>
      </c>
      <c r="I1304" s="1">
        <v>0.51</v>
      </c>
      <c r="J1304" s="1" t="str">
        <f t="shared" si="83"/>
        <v>Yes</v>
      </c>
      <c r="K1304" s="1" t="str">
        <f t="shared" si="81"/>
        <v>200-500</v>
      </c>
      <c r="L1304" s="1" t="str">
        <f t="shared" si="82"/>
        <v>51-60%</v>
      </c>
      <c r="M1304">
        <v>3.8</v>
      </c>
      <c r="N1304" s="4">
        <v>287</v>
      </c>
      <c r="O1304" s="12">
        <f t="shared" si="80"/>
        <v>229313</v>
      </c>
      <c r="P1304" s="11">
        <v>-190.94499999999999</v>
      </c>
      <c r="Q1304" s="11">
        <v>-386.654</v>
      </c>
      <c r="R1304" s="1">
        <v>-582.36300000000006</v>
      </c>
      <c r="S1304">
        <v>-778.072</v>
      </c>
      <c r="T1304" s="4"/>
    </row>
    <row r="1305" spans="1:20">
      <c r="A1305" t="s">
        <v>12552</v>
      </c>
      <c r="B1305" t="s">
        <v>12553</v>
      </c>
      <c r="C1305" t="s">
        <v>14088</v>
      </c>
      <c r="D1305" t="s">
        <v>14197</v>
      </c>
      <c r="E1305" t="s">
        <v>14198</v>
      </c>
      <c r="F1305" t="s">
        <v>14287</v>
      </c>
      <c r="H1305" s="11">
        <v>2999</v>
      </c>
      <c r="I1305" s="1">
        <v>0.33</v>
      </c>
      <c r="J1305" s="1" t="str">
        <f t="shared" si="83"/>
        <v>No</v>
      </c>
      <c r="K1305" s="1" t="str">
        <f t="shared" si="81"/>
        <v>&gt;500</v>
      </c>
      <c r="L1305" s="1" t="str">
        <f t="shared" si="82"/>
        <v>31-40%</v>
      </c>
      <c r="M1305">
        <v>4.4000000000000004</v>
      </c>
      <c r="N1305" s="4">
        <v>388</v>
      </c>
      <c r="O1305" s="12">
        <f t="shared" si="80"/>
        <v>1163612</v>
      </c>
      <c r="P1305" s="11">
        <v>3999</v>
      </c>
      <c r="Q1305" s="11">
        <v>4999</v>
      </c>
      <c r="R1305" s="1">
        <v>8.4700000000000006</v>
      </c>
      <c r="S1305">
        <v>12.54</v>
      </c>
      <c r="T1305" s="4"/>
    </row>
    <row r="1306" spans="1:20">
      <c r="A1306" t="s">
        <v>12563</v>
      </c>
      <c r="B1306" t="s">
        <v>12564</v>
      </c>
      <c r="C1306" t="s">
        <v>14088</v>
      </c>
      <c r="D1306" t="s">
        <v>14197</v>
      </c>
      <c r="E1306" t="s">
        <v>14198</v>
      </c>
      <c r="F1306" t="s">
        <v>14230</v>
      </c>
      <c r="H1306" s="11">
        <v>2495</v>
      </c>
      <c r="I1306" s="1">
        <v>0.35</v>
      </c>
      <c r="J1306" s="1" t="str">
        <f t="shared" si="83"/>
        <v>No</v>
      </c>
      <c r="K1306" s="1" t="str">
        <f t="shared" si="81"/>
        <v>&gt;500</v>
      </c>
      <c r="L1306" s="1" t="str">
        <f t="shared" si="82"/>
        <v>31-40%</v>
      </c>
      <c r="M1306">
        <v>4.0999999999999996</v>
      </c>
      <c r="N1306" s="4">
        <v>827</v>
      </c>
      <c r="O1306" s="12">
        <f t="shared" si="80"/>
        <v>2063365</v>
      </c>
      <c r="P1306" s="11">
        <v>3366</v>
      </c>
      <c r="Q1306" s="11">
        <v>4237</v>
      </c>
      <c r="R1306" s="1">
        <v>7.85</v>
      </c>
      <c r="S1306">
        <v>11.6</v>
      </c>
      <c r="T1306" s="4"/>
    </row>
    <row r="1307" spans="1:20">
      <c r="A1307" t="s">
        <v>12573</v>
      </c>
      <c r="B1307" t="s">
        <v>12574</v>
      </c>
      <c r="C1307" t="s">
        <v>14088</v>
      </c>
      <c r="D1307" t="s">
        <v>14197</v>
      </c>
      <c r="E1307" t="s">
        <v>14241</v>
      </c>
      <c r="F1307" t="s">
        <v>14284</v>
      </c>
      <c r="G1307" t="s">
        <v>14285</v>
      </c>
      <c r="H1307" s="11">
        <v>450</v>
      </c>
      <c r="I1307" s="1">
        <v>0.59</v>
      </c>
      <c r="J1307" s="1" t="str">
        <f t="shared" si="83"/>
        <v>Yes</v>
      </c>
      <c r="K1307" s="1" t="str">
        <f t="shared" si="81"/>
        <v>200-500</v>
      </c>
      <c r="L1307" s="1" t="str">
        <f t="shared" si="82"/>
        <v>51-60%</v>
      </c>
      <c r="M1307">
        <v>4.2</v>
      </c>
      <c r="N1307" s="4">
        <v>4971</v>
      </c>
      <c r="O1307" s="12">
        <f t="shared" si="80"/>
        <v>2236950</v>
      </c>
      <c r="P1307" s="11">
        <v>-87.504999999999896</v>
      </c>
      <c r="Q1307" s="11">
        <v>-186.386</v>
      </c>
      <c r="R1307" s="1">
        <v>-285.267</v>
      </c>
      <c r="S1307">
        <v>-384.14800000000002</v>
      </c>
      <c r="T1307" s="4"/>
    </row>
    <row r="1308" spans="1:20">
      <c r="A1308" t="s">
        <v>12583</v>
      </c>
      <c r="B1308" t="s">
        <v>12584</v>
      </c>
      <c r="C1308" t="s">
        <v>14088</v>
      </c>
      <c r="D1308" t="s">
        <v>14197</v>
      </c>
      <c r="E1308" t="s">
        <v>14205</v>
      </c>
      <c r="F1308" t="s">
        <v>14206</v>
      </c>
      <c r="G1308" t="s">
        <v>14207</v>
      </c>
      <c r="H1308" s="11">
        <v>999</v>
      </c>
      <c r="I1308" s="1">
        <v>0.55000000000000004</v>
      </c>
      <c r="J1308" s="1" t="str">
        <f t="shared" si="83"/>
        <v>Yes</v>
      </c>
      <c r="K1308" s="1" t="str">
        <f t="shared" si="81"/>
        <v>200-500</v>
      </c>
      <c r="L1308" s="1" t="str">
        <f t="shared" si="82"/>
        <v>51-60%</v>
      </c>
      <c r="M1308">
        <v>4.3</v>
      </c>
      <c r="N1308" s="4">
        <v>229</v>
      </c>
      <c r="O1308" s="12">
        <f t="shared" si="80"/>
        <v>228771</v>
      </c>
      <c r="P1308" s="11">
        <v>-217.92500000000001</v>
      </c>
      <c r="Q1308" s="11">
        <v>-449.98</v>
      </c>
      <c r="R1308" s="1">
        <v>-682.03499999999997</v>
      </c>
      <c r="S1308">
        <v>-914.09</v>
      </c>
      <c r="T1308" s="4"/>
    </row>
    <row r="1309" spans="1:20">
      <c r="A1309" t="s">
        <v>12593</v>
      </c>
      <c r="B1309" t="s">
        <v>12594</v>
      </c>
      <c r="C1309" t="s">
        <v>14088</v>
      </c>
      <c r="D1309" t="s">
        <v>14201</v>
      </c>
      <c r="E1309" t="s">
        <v>14288</v>
      </c>
      <c r="F1309" t="s">
        <v>14289</v>
      </c>
      <c r="H1309" s="11">
        <v>1690</v>
      </c>
      <c r="I1309" s="1">
        <v>0.59</v>
      </c>
      <c r="J1309" s="1" t="str">
        <f t="shared" si="83"/>
        <v>Yes</v>
      </c>
      <c r="K1309" s="1" t="str">
        <f t="shared" si="81"/>
        <v>&gt;500</v>
      </c>
      <c r="L1309" s="1" t="str">
        <f t="shared" si="82"/>
        <v>51-60%</v>
      </c>
      <c r="M1309">
        <v>4.0999999999999996</v>
      </c>
      <c r="N1309" s="4">
        <v>3524</v>
      </c>
      <c r="O1309" s="12">
        <f t="shared" si="80"/>
        <v>5955560</v>
      </c>
      <c r="P1309" s="11">
        <v>2681</v>
      </c>
      <c r="Q1309" s="11">
        <v>3672</v>
      </c>
      <c r="R1309" s="1">
        <v>7.61</v>
      </c>
      <c r="S1309">
        <v>11.12</v>
      </c>
      <c r="T1309" s="4"/>
    </row>
    <row r="1310" spans="1:20">
      <c r="A1310" t="s">
        <v>12604</v>
      </c>
      <c r="B1310" t="s">
        <v>12605</v>
      </c>
      <c r="C1310" t="s">
        <v>14088</v>
      </c>
      <c r="D1310" t="s">
        <v>14197</v>
      </c>
      <c r="E1310" t="s">
        <v>14198</v>
      </c>
      <c r="F1310" t="s">
        <v>14213</v>
      </c>
      <c r="H1310" s="11">
        <v>3890</v>
      </c>
      <c r="I1310" s="1">
        <v>0.59</v>
      </c>
      <c r="J1310" s="1" t="str">
        <f t="shared" si="83"/>
        <v>Yes</v>
      </c>
      <c r="K1310" s="1" t="str">
        <f t="shared" si="81"/>
        <v>&gt;500</v>
      </c>
      <c r="L1310" s="1" t="str">
        <f t="shared" si="82"/>
        <v>51-60%</v>
      </c>
      <c r="M1310">
        <v>4.2</v>
      </c>
      <c r="N1310" s="4">
        <v>156</v>
      </c>
      <c r="O1310" s="12">
        <f t="shared" si="80"/>
        <v>606840</v>
      </c>
      <c r="P1310" s="11">
        <v>6179</v>
      </c>
      <c r="Q1310" s="11">
        <v>8468</v>
      </c>
      <c r="R1310" s="1">
        <v>7.81</v>
      </c>
      <c r="S1310">
        <v>11.42</v>
      </c>
      <c r="T1310" s="4"/>
    </row>
    <row r="1311" spans="1:20">
      <c r="A1311" t="s">
        <v>12614</v>
      </c>
      <c r="B1311" t="s">
        <v>12615</v>
      </c>
      <c r="C1311" t="s">
        <v>14088</v>
      </c>
      <c r="D1311" t="s">
        <v>14197</v>
      </c>
      <c r="E1311" t="s">
        <v>14246</v>
      </c>
      <c r="F1311" t="s">
        <v>14247</v>
      </c>
      <c r="H1311" s="11">
        <v>260</v>
      </c>
      <c r="I1311" s="1">
        <v>0.11</v>
      </c>
      <c r="J1311" s="1" t="str">
        <f t="shared" si="83"/>
        <v>No</v>
      </c>
      <c r="K1311" s="1" t="str">
        <f t="shared" si="81"/>
        <v>200-500</v>
      </c>
      <c r="L1311" s="1" t="str">
        <f t="shared" si="82"/>
        <v>11-20%</v>
      </c>
      <c r="M1311">
        <v>4.0999999999999996</v>
      </c>
      <c r="N1311" s="4">
        <v>490</v>
      </c>
      <c r="O1311" s="12">
        <f t="shared" si="80"/>
        <v>127400</v>
      </c>
      <c r="P1311" s="11">
        <v>-111.345</v>
      </c>
      <c r="Q1311" s="11">
        <v>-205.404</v>
      </c>
      <c r="R1311" s="1">
        <v>-299.46300000000002</v>
      </c>
      <c r="S1311">
        <v>-393.52199999999999</v>
      </c>
      <c r="T1311" s="4"/>
    </row>
    <row r="1312" spans="1:20">
      <c r="A1312" t="s">
        <v>12623</v>
      </c>
      <c r="B1312" t="s">
        <v>12624</v>
      </c>
      <c r="C1312" t="s">
        <v>14088</v>
      </c>
      <c r="D1312" t="s">
        <v>14197</v>
      </c>
      <c r="E1312" t="s">
        <v>14205</v>
      </c>
      <c r="F1312" t="s">
        <v>14206</v>
      </c>
      <c r="G1312" t="s">
        <v>14207</v>
      </c>
      <c r="H1312" s="11">
        <v>599</v>
      </c>
      <c r="I1312" s="1">
        <v>0.38</v>
      </c>
      <c r="J1312" s="1" t="str">
        <f t="shared" si="83"/>
        <v>No</v>
      </c>
      <c r="K1312" s="1" t="str">
        <f t="shared" si="81"/>
        <v>200-500</v>
      </c>
      <c r="L1312" s="1" t="str">
        <f t="shared" si="82"/>
        <v>31-40%</v>
      </c>
      <c r="M1312">
        <v>3.9</v>
      </c>
      <c r="N1312" s="4">
        <v>82</v>
      </c>
      <c r="O1312" s="12">
        <f t="shared" si="80"/>
        <v>49118</v>
      </c>
      <c r="P1312" s="11">
        <v>-180.41</v>
      </c>
      <c r="Q1312" s="11">
        <v>-349.80200000000002</v>
      </c>
      <c r="R1312" s="1">
        <v>-519.19399999999996</v>
      </c>
      <c r="S1312">
        <v>-688.58600000000001</v>
      </c>
      <c r="T1312" s="4"/>
    </row>
    <row r="1313" spans="1:20">
      <c r="A1313" t="s">
        <v>12633</v>
      </c>
      <c r="B1313" t="s">
        <v>12634</v>
      </c>
      <c r="C1313" t="s">
        <v>14088</v>
      </c>
      <c r="D1313" t="s">
        <v>14197</v>
      </c>
      <c r="E1313" t="s">
        <v>14198</v>
      </c>
      <c r="F1313" t="s">
        <v>14199</v>
      </c>
      <c r="G1313" t="s">
        <v>14200</v>
      </c>
      <c r="H1313" s="11">
        <v>1950</v>
      </c>
      <c r="I1313" s="1">
        <v>0.59</v>
      </c>
      <c r="J1313" s="1" t="str">
        <f t="shared" si="83"/>
        <v>Yes</v>
      </c>
      <c r="K1313" s="1" t="str">
        <f t="shared" si="81"/>
        <v>&gt;500</v>
      </c>
      <c r="L1313" s="1" t="str">
        <f t="shared" si="82"/>
        <v>51-60%</v>
      </c>
      <c r="M1313">
        <v>3.9</v>
      </c>
      <c r="N1313" s="4">
        <v>710</v>
      </c>
      <c r="O1313" s="12">
        <f t="shared" si="80"/>
        <v>1384500</v>
      </c>
      <c r="P1313" s="11">
        <v>3091</v>
      </c>
      <c r="Q1313" s="11">
        <v>4232</v>
      </c>
      <c r="R1313" s="1">
        <v>7.21</v>
      </c>
      <c r="S1313">
        <v>10.52</v>
      </c>
      <c r="T1313" s="4"/>
    </row>
    <row r="1314" spans="1:20">
      <c r="A1314" t="s">
        <v>12643</v>
      </c>
      <c r="B1314" t="s">
        <v>12644</v>
      </c>
      <c r="C1314" t="s">
        <v>14088</v>
      </c>
      <c r="D1314" t="s">
        <v>14197</v>
      </c>
      <c r="E1314" t="s">
        <v>14198</v>
      </c>
      <c r="F1314" t="s">
        <v>14216</v>
      </c>
      <c r="H1314" s="11">
        <v>2990</v>
      </c>
      <c r="I1314" s="1">
        <v>0.6</v>
      </c>
      <c r="J1314" s="1" t="str">
        <f t="shared" si="83"/>
        <v>Yes</v>
      </c>
      <c r="K1314" s="1" t="str">
        <f t="shared" si="81"/>
        <v>&gt;500</v>
      </c>
      <c r="L1314" s="1" t="str">
        <f t="shared" si="82"/>
        <v>51-60%</v>
      </c>
      <c r="M1314">
        <v>3.8</v>
      </c>
      <c r="N1314" s="4">
        <v>133</v>
      </c>
      <c r="O1314" s="12">
        <f t="shared" si="80"/>
        <v>397670</v>
      </c>
      <c r="P1314" s="11">
        <v>4781</v>
      </c>
      <c r="Q1314" s="11">
        <v>6572</v>
      </c>
      <c r="R1314" s="1">
        <v>7</v>
      </c>
      <c r="S1314">
        <v>10.199999999999999</v>
      </c>
      <c r="T1314" s="4"/>
    </row>
    <row r="1315" spans="1:20">
      <c r="A1315" t="s">
        <v>12653</v>
      </c>
      <c r="B1315" t="s">
        <v>12654</v>
      </c>
      <c r="C1315" t="s">
        <v>14088</v>
      </c>
      <c r="D1315" t="s">
        <v>14197</v>
      </c>
      <c r="E1315" t="s">
        <v>14198</v>
      </c>
      <c r="F1315" t="s">
        <v>14216</v>
      </c>
      <c r="H1315" s="11">
        <v>8073</v>
      </c>
      <c r="I1315" s="1">
        <v>0.24</v>
      </c>
      <c r="J1315" s="1" t="str">
        <f t="shared" si="83"/>
        <v>No</v>
      </c>
      <c r="K1315" s="1" t="str">
        <f t="shared" si="81"/>
        <v>&gt;500</v>
      </c>
      <c r="L1315" s="1" t="str">
        <f t="shared" si="82"/>
        <v>21-30%</v>
      </c>
      <c r="M1315">
        <v>4.5999999999999996</v>
      </c>
      <c r="N1315" s="4">
        <v>2751</v>
      </c>
      <c r="O1315" s="12">
        <f t="shared" si="80"/>
        <v>22208823</v>
      </c>
      <c r="P1315" s="11">
        <v>10026</v>
      </c>
      <c r="Q1315" s="11">
        <v>11979</v>
      </c>
      <c r="R1315" s="1">
        <v>8.9600000000000009</v>
      </c>
      <c r="S1315">
        <v>13.32</v>
      </c>
      <c r="T1315" s="4"/>
    </row>
    <row r="1316" spans="1:20">
      <c r="A1316" t="s">
        <v>12663</v>
      </c>
      <c r="B1316" t="s">
        <v>12664</v>
      </c>
      <c r="C1316" t="s">
        <v>14088</v>
      </c>
      <c r="D1316" t="s">
        <v>14197</v>
      </c>
      <c r="E1316" t="s">
        <v>14205</v>
      </c>
      <c r="F1316" t="s">
        <v>14206</v>
      </c>
      <c r="G1316" t="s">
        <v>14215</v>
      </c>
      <c r="H1316" s="11">
        <v>2599</v>
      </c>
      <c r="I1316" s="1">
        <v>0.31</v>
      </c>
      <c r="J1316" s="1" t="str">
        <f t="shared" si="83"/>
        <v>No</v>
      </c>
      <c r="K1316" s="1" t="str">
        <f t="shared" si="81"/>
        <v>&gt;500</v>
      </c>
      <c r="L1316" s="1" t="str">
        <f t="shared" si="82"/>
        <v>31-40%</v>
      </c>
      <c r="M1316">
        <v>3.6</v>
      </c>
      <c r="N1316" s="4">
        <v>771</v>
      </c>
      <c r="O1316" s="12">
        <f t="shared" si="80"/>
        <v>2003829</v>
      </c>
      <c r="P1316" s="11">
        <v>3399</v>
      </c>
      <c r="Q1316" s="11">
        <v>4199</v>
      </c>
      <c r="R1316" s="1">
        <v>6.89</v>
      </c>
      <c r="S1316">
        <v>10.18</v>
      </c>
      <c r="T1316" s="4"/>
    </row>
    <row r="1317" spans="1:20">
      <c r="A1317" t="s">
        <v>12673</v>
      </c>
      <c r="B1317" t="s">
        <v>12674</v>
      </c>
      <c r="C1317" t="s">
        <v>14088</v>
      </c>
      <c r="D1317" t="s">
        <v>14197</v>
      </c>
      <c r="E1317" t="s">
        <v>14205</v>
      </c>
      <c r="F1317" t="s">
        <v>14228</v>
      </c>
      <c r="G1317" t="s">
        <v>14229</v>
      </c>
      <c r="H1317" s="11">
        <v>29999</v>
      </c>
      <c r="I1317" s="1">
        <v>0.37</v>
      </c>
      <c r="J1317" s="1" t="str">
        <f t="shared" si="83"/>
        <v>No</v>
      </c>
      <c r="K1317" s="1" t="str">
        <f t="shared" si="81"/>
        <v>&gt;500</v>
      </c>
      <c r="L1317" s="1" t="str">
        <f t="shared" si="82"/>
        <v>31-40%</v>
      </c>
      <c r="M1317">
        <v>4.0999999999999996</v>
      </c>
      <c r="N1317" s="4">
        <v>2536</v>
      </c>
      <c r="O1317" s="12">
        <f t="shared" si="80"/>
        <v>76077464</v>
      </c>
      <c r="P1317" s="11">
        <v>40999</v>
      </c>
      <c r="Q1317" s="11">
        <v>51999</v>
      </c>
      <c r="R1317" s="1">
        <v>7.83</v>
      </c>
      <c r="S1317">
        <v>11.56</v>
      </c>
      <c r="T1317" s="4"/>
    </row>
    <row r="1318" spans="1:20">
      <c r="A1318" t="s">
        <v>12683</v>
      </c>
      <c r="B1318" t="s">
        <v>12684</v>
      </c>
      <c r="C1318" t="s">
        <v>14088</v>
      </c>
      <c r="D1318" t="s">
        <v>14201</v>
      </c>
      <c r="E1318" t="s">
        <v>14235</v>
      </c>
      <c r="F1318" t="s">
        <v>14244</v>
      </c>
      <c r="H1318" s="11">
        <v>2360</v>
      </c>
      <c r="I1318" s="1">
        <v>0.15</v>
      </c>
      <c r="J1318" s="1" t="str">
        <f t="shared" si="83"/>
        <v>No</v>
      </c>
      <c r="K1318" s="1" t="str">
        <f t="shared" si="81"/>
        <v>&gt;500</v>
      </c>
      <c r="L1318" s="1" t="str">
        <f t="shared" si="82"/>
        <v>11-20%</v>
      </c>
      <c r="M1318">
        <v>4.2</v>
      </c>
      <c r="N1318" s="4">
        <v>7801</v>
      </c>
      <c r="O1318" s="12">
        <f t="shared" si="80"/>
        <v>18410360</v>
      </c>
      <c r="P1318" s="11">
        <v>2721</v>
      </c>
      <c r="Q1318" s="11">
        <v>3082</v>
      </c>
      <c r="R1318" s="1">
        <v>8.25</v>
      </c>
      <c r="S1318">
        <v>12.3</v>
      </c>
      <c r="T1318" s="4"/>
    </row>
    <row r="1319" spans="1:20">
      <c r="A1319" t="s">
        <v>12693</v>
      </c>
      <c r="B1319" t="s">
        <v>12694</v>
      </c>
      <c r="C1319" t="s">
        <v>14088</v>
      </c>
      <c r="D1319" t="s">
        <v>14197</v>
      </c>
      <c r="E1319" t="s">
        <v>14198</v>
      </c>
      <c r="F1319" t="s">
        <v>14290</v>
      </c>
      <c r="H1319" s="11">
        <v>11495</v>
      </c>
      <c r="I1319" s="1">
        <v>0.48</v>
      </c>
      <c r="J1319" s="1" t="str">
        <f t="shared" si="83"/>
        <v>No</v>
      </c>
      <c r="K1319" s="1" t="str">
        <f t="shared" si="81"/>
        <v>&gt;500</v>
      </c>
      <c r="L1319" s="1" t="str">
        <f t="shared" si="82"/>
        <v>41-50%</v>
      </c>
      <c r="M1319">
        <v>4.3</v>
      </c>
      <c r="N1319" s="4">
        <v>534</v>
      </c>
      <c r="O1319" s="12">
        <f t="shared" si="80"/>
        <v>6138330</v>
      </c>
      <c r="P1319" s="11">
        <v>16991</v>
      </c>
      <c r="Q1319" s="11">
        <v>22487</v>
      </c>
      <c r="R1319" s="1">
        <v>8.1199999999999992</v>
      </c>
      <c r="S1319">
        <v>11.94</v>
      </c>
      <c r="T1319" s="4"/>
    </row>
    <row r="1320" spans="1:20">
      <c r="A1320" t="s">
        <v>12704</v>
      </c>
      <c r="B1320" t="s">
        <v>12705</v>
      </c>
      <c r="C1320" t="s">
        <v>14088</v>
      </c>
      <c r="D1320" t="s">
        <v>14201</v>
      </c>
      <c r="E1320" t="s">
        <v>14235</v>
      </c>
      <c r="F1320" t="s">
        <v>14236</v>
      </c>
      <c r="H1320" s="11">
        <v>4780</v>
      </c>
      <c r="I1320" s="1">
        <v>0.46</v>
      </c>
      <c r="J1320" s="1" t="str">
        <f t="shared" si="83"/>
        <v>No</v>
      </c>
      <c r="K1320" s="1" t="str">
        <f t="shared" si="81"/>
        <v>&gt;500</v>
      </c>
      <c r="L1320" s="1" t="str">
        <f t="shared" si="82"/>
        <v>41-50%</v>
      </c>
      <c r="M1320">
        <v>3.9</v>
      </c>
      <c r="N1320" s="4">
        <v>898</v>
      </c>
      <c r="O1320" s="12">
        <f t="shared" si="80"/>
        <v>4292440</v>
      </c>
      <c r="P1320" s="11">
        <v>6961</v>
      </c>
      <c r="Q1320" s="11">
        <v>9142</v>
      </c>
      <c r="R1320" s="1">
        <v>7.34</v>
      </c>
      <c r="S1320">
        <v>10.78</v>
      </c>
      <c r="T1320" s="4"/>
    </row>
    <row r="1321" spans="1:20">
      <c r="A1321" t="s">
        <v>12714</v>
      </c>
      <c r="B1321" t="s">
        <v>12715</v>
      </c>
      <c r="C1321" t="s">
        <v>14088</v>
      </c>
      <c r="D1321" t="s">
        <v>14197</v>
      </c>
      <c r="E1321" t="s">
        <v>14198</v>
      </c>
      <c r="F1321" t="s">
        <v>14282</v>
      </c>
      <c r="H1321" s="11">
        <v>2400</v>
      </c>
      <c r="I1321" s="1">
        <v>0.5</v>
      </c>
      <c r="J1321" s="1" t="str">
        <f t="shared" si="83"/>
        <v>No</v>
      </c>
      <c r="K1321" s="1" t="str">
        <f t="shared" si="81"/>
        <v>&gt;500</v>
      </c>
      <c r="L1321" s="1" t="str">
        <f t="shared" si="82"/>
        <v>41-50%</v>
      </c>
      <c r="M1321">
        <v>3.9</v>
      </c>
      <c r="N1321" s="4">
        <v>1202</v>
      </c>
      <c r="O1321" s="12">
        <f t="shared" si="80"/>
        <v>2884800</v>
      </c>
      <c r="P1321" s="11">
        <v>3601</v>
      </c>
      <c r="Q1321" s="11">
        <v>4802</v>
      </c>
      <c r="R1321" s="1">
        <v>7.3</v>
      </c>
      <c r="S1321">
        <v>10.7</v>
      </c>
      <c r="T1321" s="4"/>
    </row>
    <row r="1322" spans="1:20">
      <c r="A1322" t="s">
        <v>12724</v>
      </c>
      <c r="B1322" t="s">
        <v>12725</v>
      </c>
      <c r="C1322" t="s">
        <v>14088</v>
      </c>
      <c r="D1322" t="s">
        <v>14224</v>
      </c>
      <c r="E1322" t="s">
        <v>14225</v>
      </c>
      <c r="F1322" t="s">
        <v>14226</v>
      </c>
      <c r="H1322" s="11">
        <v>249</v>
      </c>
      <c r="I1322" s="1">
        <v>0.12</v>
      </c>
      <c r="J1322" s="1" t="str">
        <f t="shared" si="83"/>
        <v>No</v>
      </c>
      <c r="K1322" s="1" t="str">
        <f t="shared" si="81"/>
        <v>200-500</v>
      </c>
      <c r="L1322" s="1" t="str">
        <f t="shared" si="82"/>
        <v>11-20%</v>
      </c>
      <c r="M1322">
        <v>4</v>
      </c>
      <c r="N1322" s="4">
        <v>1108</v>
      </c>
      <c r="O1322" s="12">
        <f t="shared" si="80"/>
        <v>275892</v>
      </c>
      <c r="P1322" s="11">
        <v>-105.44</v>
      </c>
      <c r="Q1322" s="11">
        <v>-194.828</v>
      </c>
      <c r="R1322" s="1">
        <v>-284.21600000000001</v>
      </c>
      <c r="S1322">
        <v>-373.60399999999998</v>
      </c>
      <c r="T1322" s="4"/>
    </row>
    <row r="1323" spans="1:20">
      <c r="A1323" t="s">
        <v>12734</v>
      </c>
      <c r="B1323" t="s">
        <v>12735</v>
      </c>
      <c r="C1323" t="s">
        <v>14088</v>
      </c>
      <c r="D1323" t="s">
        <v>14201</v>
      </c>
      <c r="E1323" t="s">
        <v>14202</v>
      </c>
      <c r="F1323" t="s">
        <v>14204</v>
      </c>
      <c r="H1323" s="11">
        <v>1199</v>
      </c>
      <c r="I1323" s="1">
        <v>0.33</v>
      </c>
      <c r="J1323" s="1" t="str">
        <f t="shared" si="83"/>
        <v>No</v>
      </c>
      <c r="K1323" s="1" t="str">
        <f t="shared" si="81"/>
        <v>&gt;500</v>
      </c>
      <c r="L1323" s="1" t="str">
        <f t="shared" si="82"/>
        <v>31-40%</v>
      </c>
      <c r="M1323">
        <v>4.4000000000000004</v>
      </c>
      <c r="N1323" s="4">
        <v>17</v>
      </c>
      <c r="O1323" s="12">
        <f t="shared" si="80"/>
        <v>20383</v>
      </c>
      <c r="P1323" s="11">
        <v>1599</v>
      </c>
      <c r="Q1323" s="11">
        <v>1999</v>
      </c>
      <c r="R1323" s="1">
        <v>8.4700000000000006</v>
      </c>
      <c r="S1323">
        <v>12.54</v>
      </c>
      <c r="T1323" s="4"/>
    </row>
    <row r="1324" spans="1:20">
      <c r="A1324" t="s">
        <v>12742</v>
      </c>
      <c r="B1324" t="s">
        <v>12743</v>
      </c>
      <c r="C1324" t="s">
        <v>14088</v>
      </c>
      <c r="D1324" t="s">
        <v>14197</v>
      </c>
      <c r="E1324" t="s">
        <v>14205</v>
      </c>
      <c r="F1324" t="s">
        <v>14228</v>
      </c>
      <c r="G1324" t="s">
        <v>14229</v>
      </c>
      <c r="H1324" s="11">
        <v>10999</v>
      </c>
      <c r="I1324" s="1">
        <v>0.44</v>
      </c>
      <c r="J1324" s="1" t="str">
        <f t="shared" si="83"/>
        <v>No</v>
      </c>
      <c r="K1324" s="1" t="str">
        <f t="shared" si="81"/>
        <v>&gt;500</v>
      </c>
      <c r="L1324" s="1" t="str">
        <f t="shared" si="82"/>
        <v>41-50%</v>
      </c>
      <c r="M1324">
        <v>4.2</v>
      </c>
      <c r="N1324" s="4">
        <v>10429</v>
      </c>
      <c r="O1324" s="12">
        <f t="shared" si="80"/>
        <v>114708571</v>
      </c>
      <c r="P1324" s="11">
        <v>15799</v>
      </c>
      <c r="Q1324" s="11">
        <v>20599</v>
      </c>
      <c r="R1324" s="1">
        <v>7.96</v>
      </c>
      <c r="S1324">
        <v>11.72</v>
      </c>
      <c r="T1324" s="4"/>
    </row>
    <row r="1325" spans="1:20">
      <c r="A1325" t="s">
        <v>12752</v>
      </c>
      <c r="B1325" t="s">
        <v>12753</v>
      </c>
      <c r="C1325" t="s">
        <v>14088</v>
      </c>
      <c r="D1325" t="s">
        <v>14197</v>
      </c>
      <c r="E1325" t="s">
        <v>14198</v>
      </c>
      <c r="F1325" t="s">
        <v>14222</v>
      </c>
      <c r="G1325" t="s">
        <v>14223</v>
      </c>
      <c r="H1325" s="11">
        <v>10995</v>
      </c>
      <c r="I1325" s="1">
        <v>0.38</v>
      </c>
      <c r="J1325" s="1" t="str">
        <f t="shared" si="83"/>
        <v>No</v>
      </c>
      <c r="K1325" s="1" t="str">
        <f t="shared" si="81"/>
        <v>&gt;500</v>
      </c>
      <c r="L1325" s="1" t="str">
        <f t="shared" si="82"/>
        <v>31-40%</v>
      </c>
      <c r="M1325">
        <v>4.5</v>
      </c>
      <c r="N1325" s="4">
        <v>3192</v>
      </c>
      <c r="O1325" s="12">
        <f t="shared" si="80"/>
        <v>35096040</v>
      </c>
      <c r="P1325" s="11">
        <v>15200</v>
      </c>
      <c r="Q1325" s="11">
        <v>19405</v>
      </c>
      <c r="R1325" s="1">
        <v>8.6199999999999992</v>
      </c>
      <c r="S1325">
        <v>12.74</v>
      </c>
      <c r="T1325" s="4"/>
    </row>
    <row r="1326" spans="1:20">
      <c r="A1326" t="s">
        <v>12762</v>
      </c>
      <c r="B1326" t="s">
        <v>12763</v>
      </c>
      <c r="C1326" t="s">
        <v>14088</v>
      </c>
      <c r="D1326" t="s">
        <v>14201</v>
      </c>
      <c r="E1326" t="s">
        <v>14235</v>
      </c>
      <c r="F1326" t="s">
        <v>14291</v>
      </c>
      <c r="H1326" s="11">
        <v>3300</v>
      </c>
      <c r="I1326" s="1">
        <v>0.4</v>
      </c>
      <c r="J1326" s="1" t="str">
        <f t="shared" si="83"/>
        <v>No</v>
      </c>
      <c r="K1326" s="1" t="str">
        <f t="shared" si="81"/>
        <v>&gt;500</v>
      </c>
      <c r="L1326" s="1" t="str">
        <f t="shared" si="82"/>
        <v>31-40%</v>
      </c>
      <c r="M1326">
        <v>4.0999999999999996</v>
      </c>
      <c r="N1326" s="4">
        <v>5873</v>
      </c>
      <c r="O1326" s="12">
        <f t="shared" si="80"/>
        <v>19380900</v>
      </c>
      <c r="P1326" s="11">
        <v>4617.16</v>
      </c>
      <c r="Q1326" s="11">
        <v>5934.32</v>
      </c>
      <c r="R1326" s="1">
        <v>7.8</v>
      </c>
      <c r="S1326">
        <v>11.5</v>
      </c>
      <c r="T1326" s="4"/>
    </row>
    <row r="1327" spans="1:20">
      <c r="A1327" t="s">
        <v>12773</v>
      </c>
      <c r="B1327" t="s">
        <v>12774</v>
      </c>
      <c r="C1327" t="s">
        <v>14088</v>
      </c>
      <c r="D1327" t="s">
        <v>14197</v>
      </c>
      <c r="E1327" t="s">
        <v>14246</v>
      </c>
      <c r="F1327" t="s">
        <v>14247</v>
      </c>
      <c r="H1327" s="11">
        <v>400</v>
      </c>
      <c r="I1327" s="1">
        <v>0.5</v>
      </c>
      <c r="J1327" s="1" t="str">
        <f t="shared" si="83"/>
        <v>No</v>
      </c>
      <c r="K1327" s="1" t="str">
        <f t="shared" si="81"/>
        <v>200-500</v>
      </c>
      <c r="L1327" s="1" t="str">
        <f t="shared" si="82"/>
        <v>41-50%</v>
      </c>
      <c r="M1327">
        <v>4.0999999999999996</v>
      </c>
      <c r="N1327" s="4">
        <v>1379</v>
      </c>
      <c r="O1327" s="12">
        <f t="shared" si="80"/>
        <v>551600</v>
      </c>
      <c r="P1327" s="11">
        <v>-95.149999999999906</v>
      </c>
      <c r="Q1327" s="11">
        <v>-193.57</v>
      </c>
      <c r="R1327" s="1">
        <v>-291.99</v>
      </c>
      <c r="S1327">
        <v>-390.41</v>
      </c>
      <c r="T1327" s="4"/>
    </row>
    <row r="1328" spans="1:20">
      <c r="A1328" t="s">
        <v>12783</v>
      </c>
      <c r="B1328" t="s">
        <v>12784</v>
      </c>
      <c r="C1328" t="s">
        <v>14088</v>
      </c>
      <c r="D1328" t="s">
        <v>14197</v>
      </c>
      <c r="E1328" t="s">
        <v>14198</v>
      </c>
      <c r="F1328" t="s">
        <v>14199</v>
      </c>
      <c r="G1328" t="s">
        <v>14200</v>
      </c>
      <c r="H1328" s="11">
        <v>1440</v>
      </c>
      <c r="I1328" s="1">
        <v>0.18</v>
      </c>
      <c r="J1328" s="1" t="str">
        <f t="shared" si="83"/>
        <v>No</v>
      </c>
      <c r="K1328" s="1" t="str">
        <f t="shared" si="81"/>
        <v>&gt;500</v>
      </c>
      <c r="L1328" s="1" t="str">
        <f t="shared" si="82"/>
        <v>11-20%</v>
      </c>
      <c r="M1328">
        <v>4.2</v>
      </c>
      <c r="N1328" s="4">
        <v>1527</v>
      </c>
      <c r="O1328" s="12">
        <f t="shared" si="80"/>
        <v>2198880</v>
      </c>
      <c r="P1328" s="11">
        <v>1700</v>
      </c>
      <c r="Q1328" s="11">
        <v>1960</v>
      </c>
      <c r="R1328" s="1">
        <v>8.2200000000000006</v>
      </c>
      <c r="S1328">
        <v>12.24</v>
      </c>
      <c r="T1328" s="4"/>
    </row>
    <row r="1329" spans="1:20">
      <c r="A1329" t="s">
        <v>12793</v>
      </c>
      <c r="B1329" t="s">
        <v>12794</v>
      </c>
      <c r="C1329" t="s">
        <v>14088</v>
      </c>
      <c r="D1329" t="s">
        <v>14201</v>
      </c>
      <c r="E1329" t="s">
        <v>14235</v>
      </c>
      <c r="F1329" t="s">
        <v>14236</v>
      </c>
      <c r="H1329" s="11">
        <v>3045</v>
      </c>
      <c r="I1329" s="1">
        <v>0.28000000000000003</v>
      </c>
      <c r="J1329" s="1" t="str">
        <f t="shared" si="83"/>
        <v>No</v>
      </c>
      <c r="K1329" s="1" t="str">
        <f t="shared" si="81"/>
        <v>&gt;500</v>
      </c>
      <c r="L1329" s="1" t="str">
        <f t="shared" si="82"/>
        <v>21-30%</v>
      </c>
      <c r="M1329">
        <v>4.2</v>
      </c>
      <c r="N1329" s="4">
        <v>2686</v>
      </c>
      <c r="O1329" s="12">
        <f t="shared" si="80"/>
        <v>8178870</v>
      </c>
      <c r="P1329" s="11">
        <v>3891</v>
      </c>
      <c r="Q1329" s="11">
        <v>4737</v>
      </c>
      <c r="R1329" s="1">
        <v>8.1199999999999992</v>
      </c>
      <c r="S1329">
        <v>12.04</v>
      </c>
      <c r="T1329" s="4"/>
    </row>
    <row r="1330" spans="1:20">
      <c r="A1330" t="s">
        <v>12803</v>
      </c>
      <c r="B1330" t="s">
        <v>12804</v>
      </c>
      <c r="C1330" t="s">
        <v>14088</v>
      </c>
      <c r="D1330" t="s">
        <v>14197</v>
      </c>
      <c r="E1330" t="s">
        <v>14241</v>
      </c>
      <c r="F1330" t="s">
        <v>14245</v>
      </c>
      <c r="H1330" s="11">
        <v>3595</v>
      </c>
      <c r="I1330" s="1">
        <v>0.17</v>
      </c>
      <c r="J1330" s="1" t="str">
        <f t="shared" si="83"/>
        <v>No</v>
      </c>
      <c r="K1330" s="1" t="str">
        <f t="shared" si="81"/>
        <v>&gt;500</v>
      </c>
      <c r="L1330" s="1" t="str">
        <f t="shared" si="82"/>
        <v>11-20%</v>
      </c>
      <c r="M1330">
        <v>4</v>
      </c>
      <c r="N1330" s="4">
        <v>178</v>
      </c>
      <c r="O1330" s="12">
        <f t="shared" si="80"/>
        <v>639910</v>
      </c>
      <c r="P1330" s="11">
        <v>4191</v>
      </c>
      <c r="Q1330" s="11">
        <v>4787</v>
      </c>
      <c r="R1330" s="1">
        <v>7.83</v>
      </c>
      <c r="S1330">
        <v>11.66</v>
      </c>
      <c r="T1330" s="4"/>
    </row>
    <row r="1331" spans="1:20">
      <c r="A1331" t="s">
        <v>12813</v>
      </c>
      <c r="B1331" t="s">
        <v>12814</v>
      </c>
      <c r="C1331" t="s">
        <v>14088</v>
      </c>
      <c r="D1331" t="s">
        <v>14197</v>
      </c>
      <c r="E1331" t="s">
        <v>14205</v>
      </c>
      <c r="F1331" t="s">
        <v>14228</v>
      </c>
      <c r="G1331" t="s">
        <v>14292</v>
      </c>
      <c r="H1331" s="11">
        <v>500</v>
      </c>
      <c r="I1331" s="1">
        <v>0.49</v>
      </c>
      <c r="J1331" s="1" t="str">
        <f t="shared" si="83"/>
        <v>No</v>
      </c>
      <c r="K1331" s="1" t="str">
        <f t="shared" si="81"/>
        <v>200-500</v>
      </c>
      <c r="L1331" s="1" t="str">
        <f t="shared" si="82"/>
        <v>41-50%</v>
      </c>
      <c r="M1331">
        <v>4.3</v>
      </c>
      <c r="N1331" s="4">
        <v>2664</v>
      </c>
      <c r="O1331" s="12">
        <f t="shared" si="80"/>
        <v>1332000</v>
      </c>
      <c r="P1331" s="11">
        <v>-121.955</v>
      </c>
      <c r="Q1331" s="11">
        <v>-246.51599999999999</v>
      </c>
      <c r="R1331" s="1">
        <v>-371.077</v>
      </c>
      <c r="S1331">
        <v>-495.63799999999998</v>
      </c>
      <c r="T1331" s="4"/>
    </row>
    <row r="1332" spans="1:20">
      <c r="A1332" t="s">
        <v>12824</v>
      </c>
      <c r="B1332" t="s">
        <v>12825</v>
      </c>
      <c r="C1332" t="s">
        <v>14088</v>
      </c>
      <c r="D1332" t="s">
        <v>14201</v>
      </c>
      <c r="E1332" t="s">
        <v>14275</v>
      </c>
      <c r="H1332" s="11">
        <v>799</v>
      </c>
      <c r="I1332" s="1">
        <v>0.38</v>
      </c>
      <c r="J1332" s="1" t="str">
        <f t="shared" si="83"/>
        <v>No</v>
      </c>
      <c r="K1332" s="1" t="str">
        <f t="shared" si="81"/>
        <v>200-500</v>
      </c>
      <c r="L1332" s="1" t="str">
        <f t="shared" si="82"/>
        <v>31-40%</v>
      </c>
      <c r="M1332">
        <v>3.6</v>
      </c>
      <c r="N1332" s="4">
        <v>212</v>
      </c>
      <c r="O1332" s="12">
        <f t="shared" si="80"/>
        <v>169388</v>
      </c>
      <c r="P1332" s="11">
        <v>-245.71</v>
      </c>
      <c r="Q1332" s="11">
        <v>-474.19200000000001</v>
      </c>
      <c r="R1332" s="1">
        <v>-702.67399999999998</v>
      </c>
      <c r="S1332">
        <v>-931.15599999999995</v>
      </c>
      <c r="T1332" s="4"/>
    </row>
    <row r="1333" spans="1:20">
      <c r="A1333" t="s">
        <v>12834</v>
      </c>
      <c r="B1333" t="s">
        <v>12835</v>
      </c>
      <c r="C1333" t="s">
        <v>14088</v>
      </c>
      <c r="D1333" t="s">
        <v>14201</v>
      </c>
      <c r="E1333" t="s">
        <v>14202</v>
      </c>
      <c r="F1333" t="s">
        <v>14203</v>
      </c>
      <c r="H1333" s="11">
        <v>1899</v>
      </c>
      <c r="I1333" s="1">
        <v>0.39</v>
      </c>
      <c r="J1333" s="1" t="str">
        <f t="shared" si="83"/>
        <v>No</v>
      </c>
      <c r="K1333" s="1" t="str">
        <f t="shared" si="81"/>
        <v>&gt;500</v>
      </c>
      <c r="L1333" s="1" t="str">
        <f t="shared" si="82"/>
        <v>31-40%</v>
      </c>
      <c r="M1333">
        <v>3.5</v>
      </c>
      <c r="N1333" s="4">
        <v>24</v>
      </c>
      <c r="O1333" s="12">
        <f t="shared" si="80"/>
        <v>45576</v>
      </c>
      <c r="P1333" s="11">
        <v>2649</v>
      </c>
      <c r="Q1333" s="11">
        <v>3399</v>
      </c>
      <c r="R1333" s="1">
        <v>6.61</v>
      </c>
      <c r="S1333">
        <v>9.7200000000000006</v>
      </c>
      <c r="T1333" s="4"/>
    </row>
    <row r="1334" spans="1:20">
      <c r="A1334" t="s">
        <v>12844</v>
      </c>
      <c r="B1334" t="s">
        <v>12845</v>
      </c>
      <c r="C1334" t="s">
        <v>14088</v>
      </c>
      <c r="D1334" t="s">
        <v>14197</v>
      </c>
      <c r="E1334" t="s">
        <v>14205</v>
      </c>
      <c r="F1334" t="s">
        <v>14206</v>
      </c>
      <c r="G1334" t="s">
        <v>14215</v>
      </c>
      <c r="H1334" s="11">
        <v>799</v>
      </c>
      <c r="I1334" s="1">
        <v>0.43</v>
      </c>
      <c r="J1334" s="1" t="str">
        <f t="shared" si="83"/>
        <v>No</v>
      </c>
      <c r="K1334" s="1" t="str">
        <f t="shared" si="81"/>
        <v>200-500</v>
      </c>
      <c r="L1334" s="1" t="str">
        <f t="shared" si="82"/>
        <v>41-50%</v>
      </c>
      <c r="M1334">
        <v>4.3</v>
      </c>
      <c r="N1334" s="4">
        <v>1868</v>
      </c>
      <c r="O1334" s="12">
        <f t="shared" si="80"/>
        <v>1492532</v>
      </c>
      <c r="P1334" s="11">
        <v>-223.98500000000001</v>
      </c>
      <c r="Q1334" s="11">
        <v>-439.65199999999999</v>
      </c>
      <c r="R1334" s="1">
        <v>-655.31899999999996</v>
      </c>
      <c r="S1334">
        <v>-870.98599999999999</v>
      </c>
      <c r="T1334" s="4"/>
    </row>
    <row r="1335" spans="1:20">
      <c r="A1335" t="s">
        <v>12854</v>
      </c>
      <c r="B1335" t="s">
        <v>12855</v>
      </c>
      <c r="C1335" t="s">
        <v>14088</v>
      </c>
      <c r="D1335" t="s">
        <v>14197</v>
      </c>
      <c r="E1335" t="s">
        <v>14241</v>
      </c>
      <c r="F1335" t="s">
        <v>14274</v>
      </c>
      <c r="H1335" s="11">
        <v>399</v>
      </c>
      <c r="I1335" s="1">
        <v>0.43</v>
      </c>
      <c r="J1335" s="1" t="str">
        <f t="shared" si="83"/>
        <v>No</v>
      </c>
      <c r="K1335" s="1" t="str">
        <f t="shared" si="81"/>
        <v>200-500</v>
      </c>
      <c r="L1335" s="1" t="str">
        <f t="shared" si="82"/>
        <v>41-50%</v>
      </c>
      <c r="M1335">
        <v>3.6</v>
      </c>
      <c r="N1335" s="4">
        <v>451</v>
      </c>
      <c r="O1335" s="12">
        <f t="shared" si="80"/>
        <v>179949</v>
      </c>
      <c r="P1335" s="11">
        <v>-110.685</v>
      </c>
      <c r="Q1335" s="11">
        <v>-218.16200000000001</v>
      </c>
      <c r="R1335" s="1">
        <v>-325.63900000000001</v>
      </c>
      <c r="S1335">
        <v>-433.11599999999999</v>
      </c>
      <c r="T1335" s="4"/>
    </row>
    <row r="1336" spans="1:20">
      <c r="A1336" t="s">
        <v>12864</v>
      </c>
      <c r="B1336" t="s">
        <v>12865</v>
      </c>
      <c r="C1336" t="s">
        <v>14088</v>
      </c>
      <c r="D1336" t="s">
        <v>14197</v>
      </c>
      <c r="E1336" t="s">
        <v>14246</v>
      </c>
      <c r="F1336" t="s">
        <v>14247</v>
      </c>
      <c r="H1336" s="11">
        <v>699</v>
      </c>
      <c r="I1336" s="1">
        <v>0.72</v>
      </c>
      <c r="J1336" s="1" t="str">
        <f t="shared" si="83"/>
        <v>Yes</v>
      </c>
      <c r="K1336" s="1" t="str">
        <f t="shared" si="81"/>
        <v>200-500</v>
      </c>
      <c r="L1336" s="1" t="str">
        <f t="shared" si="82"/>
        <v>71-80%</v>
      </c>
      <c r="M1336">
        <v>2.9</v>
      </c>
      <c r="N1336" s="4">
        <v>159</v>
      </c>
      <c r="O1336" s="12">
        <f t="shared" si="80"/>
        <v>111141</v>
      </c>
      <c r="P1336" s="11">
        <v>-96.239999999999796</v>
      </c>
      <c r="Q1336" s="11">
        <v>-224.898</v>
      </c>
      <c r="R1336" s="1">
        <v>-353.55599999999998</v>
      </c>
      <c r="S1336">
        <v>-482.214</v>
      </c>
      <c r="T1336" s="4"/>
    </row>
    <row r="1337" spans="1:20">
      <c r="A1337" t="s">
        <v>12874</v>
      </c>
      <c r="B1337" t="s">
        <v>12875</v>
      </c>
      <c r="C1337" t="s">
        <v>14088</v>
      </c>
      <c r="D1337" t="s">
        <v>14197</v>
      </c>
      <c r="E1337" t="s">
        <v>14198</v>
      </c>
      <c r="F1337" t="s">
        <v>14282</v>
      </c>
      <c r="H1337" s="11">
        <v>1999</v>
      </c>
      <c r="I1337" s="1">
        <v>0.55000000000000004</v>
      </c>
      <c r="J1337" s="1" t="str">
        <f t="shared" si="83"/>
        <v>Yes</v>
      </c>
      <c r="K1337" s="1" t="str">
        <f t="shared" si="81"/>
        <v>&gt;500</v>
      </c>
      <c r="L1337" s="1" t="str">
        <f t="shared" si="82"/>
        <v>51-60%</v>
      </c>
      <c r="M1337">
        <v>4.2</v>
      </c>
      <c r="N1337" s="4">
        <v>39</v>
      </c>
      <c r="O1337" s="12">
        <f t="shared" si="80"/>
        <v>77961</v>
      </c>
      <c r="P1337" s="11">
        <v>3099</v>
      </c>
      <c r="Q1337" s="11">
        <v>4199</v>
      </c>
      <c r="R1337" s="1">
        <v>7.85</v>
      </c>
      <c r="S1337">
        <v>11.5</v>
      </c>
      <c r="T1337" s="4"/>
    </row>
    <row r="1338" spans="1:20">
      <c r="A1338" t="s">
        <v>12884</v>
      </c>
      <c r="B1338" t="s">
        <v>12885</v>
      </c>
      <c r="C1338" t="s">
        <v>14088</v>
      </c>
      <c r="D1338" t="s">
        <v>14197</v>
      </c>
      <c r="E1338" t="s">
        <v>14198</v>
      </c>
      <c r="F1338" t="s">
        <v>14262</v>
      </c>
      <c r="H1338" s="11">
        <v>2199</v>
      </c>
      <c r="I1338" s="1">
        <v>0.32</v>
      </c>
      <c r="J1338" s="1" t="str">
        <f t="shared" si="83"/>
        <v>No</v>
      </c>
      <c r="K1338" s="1" t="str">
        <f t="shared" si="81"/>
        <v>&gt;500</v>
      </c>
      <c r="L1338" s="1" t="str">
        <f t="shared" si="82"/>
        <v>31-40%</v>
      </c>
      <c r="M1338">
        <v>4.4000000000000004</v>
      </c>
      <c r="N1338" s="4">
        <v>6531</v>
      </c>
      <c r="O1338" s="12">
        <f t="shared" si="80"/>
        <v>14361669</v>
      </c>
      <c r="P1338" s="11">
        <v>2899</v>
      </c>
      <c r="Q1338" s="11">
        <v>3599</v>
      </c>
      <c r="R1338" s="1">
        <v>8.48</v>
      </c>
      <c r="S1338">
        <v>12.56</v>
      </c>
      <c r="T1338" s="4"/>
    </row>
    <row r="1339" spans="1:20">
      <c r="A1339" t="s">
        <v>12894</v>
      </c>
      <c r="B1339" t="s">
        <v>12895</v>
      </c>
      <c r="C1339" t="s">
        <v>14088</v>
      </c>
      <c r="D1339" t="s">
        <v>14197</v>
      </c>
      <c r="E1339" t="s">
        <v>14198</v>
      </c>
      <c r="F1339" t="s">
        <v>14214</v>
      </c>
      <c r="H1339" s="11">
        <v>999</v>
      </c>
      <c r="I1339" s="1">
        <v>0.56999999999999995</v>
      </c>
      <c r="J1339" s="1" t="str">
        <f t="shared" si="83"/>
        <v>Yes</v>
      </c>
      <c r="K1339" s="1" t="str">
        <f t="shared" si="81"/>
        <v>200-500</v>
      </c>
      <c r="L1339" s="1" t="str">
        <f t="shared" si="82"/>
        <v>51-60%</v>
      </c>
      <c r="M1339">
        <v>4.0999999999999996</v>
      </c>
      <c r="N1339" s="4">
        <v>222</v>
      </c>
      <c r="O1339" s="12">
        <f t="shared" si="80"/>
        <v>221778</v>
      </c>
      <c r="P1339" s="11">
        <v>-208.61500000000001</v>
      </c>
      <c r="Q1339" s="11">
        <v>-435.02800000000002</v>
      </c>
      <c r="R1339" s="1">
        <v>-661.44100000000003</v>
      </c>
      <c r="S1339">
        <v>-887.85400000000004</v>
      </c>
      <c r="T1339" s="4"/>
    </row>
    <row r="1340" spans="1:20">
      <c r="A1340" t="s">
        <v>12904</v>
      </c>
      <c r="B1340" t="s">
        <v>12905</v>
      </c>
      <c r="C1340" t="s">
        <v>14088</v>
      </c>
      <c r="D1340" t="s">
        <v>14201</v>
      </c>
      <c r="E1340" t="s">
        <v>14202</v>
      </c>
      <c r="F1340" t="s">
        <v>14204</v>
      </c>
      <c r="H1340" s="11">
        <v>3290</v>
      </c>
      <c r="I1340" s="1">
        <v>0.28999999999999998</v>
      </c>
      <c r="J1340" s="1" t="str">
        <f t="shared" si="83"/>
        <v>No</v>
      </c>
      <c r="K1340" s="1" t="str">
        <f t="shared" si="81"/>
        <v>&gt;500</v>
      </c>
      <c r="L1340" s="1" t="str">
        <f t="shared" si="82"/>
        <v>21-30%</v>
      </c>
      <c r="M1340">
        <v>3.8</v>
      </c>
      <c r="N1340" s="4">
        <v>195</v>
      </c>
      <c r="O1340" s="12">
        <f t="shared" si="80"/>
        <v>641550</v>
      </c>
      <c r="P1340" s="11">
        <v>4260</v>
      </c>
      <c r="Q1340" s="11">
        <v>5230</v>
      </c>
      <c r="R1340" s="1">
        <v>7.31</v>
      </c>
      <c r="S1340">
        <v>10.82</v>
      </c>
      <c r="T1340" s="4"/>
    </row>
    <row r="1341" spans="1:20">
      <c r="A1341" t="s">
        <v>12914</v>
      </c>
      <c r="B1341" t="s">
        <v>12915</v>
      </c>
      <c r="C1341" t="s">
        <v>14088</v>
      </c>
      <c r="D1341" t="s">
        <v>14197</v>
      </c>
      <c r="E1341" t="s">
        <v>14258</v>
      </c>
      <c r="F1341" t="s">
        <v>14259</v>
      </c>
      <c r="H1341" s="11">
        <v>3098</v>
      </c>
      <c r="I1341" s="1">
        <v>0.5</v>
      </c>
      <c r="J1341" s="1" t="str">
        <f t="shared" si="83"/>
        <v>No</v>
      </c>
      <c r="K1341" s="1" t="str">
        <f t="shared" si="81"/>
        <v>&gt;500</v>
      </c>
      <c r="L1341" s="1" t="str">
        <f t="shared" si="82"/>
        <v>41-50%</v>
      </c>
      <c r="M1341">
        <v>3.5</v>
      </c>
      <c r="N1341" s="4">
        <v>2283</v>
      </c>
      <c r="O1341" s="12">
        <f t="shared" si="80"/>
        <v>7072734</v>
      </c>
      <c r="P1341" s="11">
        <v>4633</v>
      </c>
      <c r="Q1341" s="11">
        <v>6168</v>
      </c>
      <c r="R1341" s="1">
        <v>6.5</v>
      </c>
      <c r="S1341">
        <v>9.5</v>
      </c>
      <c r="T1341" s="4"/>
    </row>
    <row r="1342" spans="1:20">
      <c r="A1342" t="s">
        <v>12924</v>
      </c>
      <c r="B1342" t="s">
        <v>12925</v>
      </c>
      <c r="C1342" t="s">
        <v>14088</v>
      </c>
      <c r="D1342" t="s">
        <v>14201</v>
      </c>
      <c r="E1342" t="s">
        <v>14202</v>
      </c>
      <c r="F1342" t="s">
        <v>14203</v>
      </c>
      <c r="H1342" s="11">
        <v>4990</v>
      </c>
      <c r="I1342" s="1">
        <v>0.3</v>
      </c>
      <c r="J1342" s="1" t="str">
        <f t="shared" si="83"/>
        <v>No</v>
      </c>
      <c r="K1342" s="1" t="str">
        <f t="shared" si="81"/>
        <v>&gt;500</v>
      </c>
      <c r="L1342" s="1" t="str">
        <f t="shared" si="82"/>
        <v>21-30%</v>
      </c>
      <c r="M1342">
        <v>4.0999999999999996</v>
      </c>
      <c r="N1342" s="4">
        <v>1127</v>
      </c>
      <c r="O1342" s="12">
        <f t="shared" si="80"/>
        <v>5623730</v>
      </c>
      <c r="P1342" s="11">
        <v>6492.23</v>
      </c>
      <c r="Q1342" s="11">
        <v>7994.46</v>
      </c>
      <c r="R1342" s="1">
        <v>7.9</v>
      </c>
      <c r="S1342">
        <v>11.7</v>
      </c>
      <c r="T1342" s="4"/>
    </row>
    <row r="1343" spans="1:20">
      <c r="A1343" t="s">
        <v>12934</v>
      </c>
      <c r="B1343" t="s">
        <v>12935</v>
      </c>
      <c r="C1343" t="s">
        <v>14088</v>
      </c>
      <c r="D1343" t="s">
        <v>14197</v>
      </c>
      <c r="E1343" t="s">
        <v>14198</v>
      </c>
      <c r="F1343" t="s">
        <v>14232</v>
      </c>
      <c r="H1343" s="11">
        <v>1200</v>
      </c>
      <c r="I1343" s="1">
        <v>0.59</v>
      </c>
      <c r="J1343" s="1" t="str">
        <f t="shared" si="83"/>
        <v>Yes</v>
      </c>
      <c r="K1343" s="1" t="str">
        <f t="shared" si="81"/>
        <v>&gt;500</v>
      </c>
      <c r="L1343" s="1" t="str">
        <f t="shared" si="82"/>
        <v>51-60%</v>
      </c>
      <c r="M1343">
        <v>3.2</v>
      </c>
      <c r="N1343" s="4">
        <v>113</v>
      </c>
      <c r="O1343" s="12">
        <f t="shared" si="80"/>
        <v>135600</v>
      </c>
      <c r="P1343" s="11">
        <v>1902</v>
      </c>
      <c r="Q1343" s="11">
        <v>2604</v>
      </c>
      <c r="R1343" s="1">
        <v>5.81</v>
      </c>
      <c r="S1343">
        <v>8.42</v>
      </c>
      <c r="T1343" s="4"/>
    </row>
    <row r="1344" spans="1:20">
      <c r="A1344" t="s">
        <v>12944</v>
      </c>
      <c r="B1344" t="s">
        <v>12945</v>
      </c>
      <c r="C1344" t="s">
        <v>14088</v>
      </c>
      <c r="D1344" t="s">
        <v>14197</v>
      </c>
      <c r="E1344" t="s">
        <v>14198</v>
      </c>
      <c r="F1344" t="s">
        <v>14199</v>
      </c>
      <c r="G1344" t="s">
        <v>14200</v>
      </c>
      <c r="H1344" s="11">
        <v>2695</v>
      </c>
      <c r="I1344" s="1">
        <v>0</v>
      </c>
      <c r="J1344" s="1" t="str">
        <f t="shared" si="83"/>
        <v>No</v>
      </c>
      <c r="K1344" s="1" t="str">
        <f t="shared" si="81"/>
        <v>&gt;500</v>
      </c>
      <c r="L1344" s="1" t="str">
        <f t="shared" si="82"/>
        <v>0-10%</v>
      </c>
      <c r="M1344">
        <v>4.4000000000000004</v>
      </c>
      <c r="N1344" s="4">
        <v>2518</v>
      </c>
      <c r="O1344" s="12">
        <f t="shared" si="80"/>
        <v>6786010</v>
      </c>
      <c r="P1344" s="11">
        <v>2695</v>
      </c>
      <c r="Q1344" s="11">
        <v>2695</v>
      </c>
      <c r="R1344" s="1">
        <v>8.8000000000000007</v>
      </c>
      <c r="S1344">
        <v>13.2</v>
      </c>
      <c r="T1344" s="4"/>
    </row>
    <row r="1345" spans="1:20">
      <c r="A1345" t="s">
        <v>12954</v>
      </c>
      <c r="B1345" t="s">
        <v>12955</v>
      </c>
      <c r="C1345" t="s">
        <v>14088</v>
      </c>
      <c r="D1345" t="s">
        <v>14201</v>
      </c>
      <c r="E1345" t="s">
        <v>14202</v>
      </c>
      <c r="F1345" t="s">
        <v>14203</v>
      </c>
      <c r="H1345" s="11">
        <v>2299</v>
      </c>
      <c r="I1345" s="1">
        <v>0.59</v>
      </c>
      <c r="J1345" s="1" t="str">
        <f t="shared" si="83"/>
        <v>Yes</v>
      </c>
      <c r="K1345" s="1" t="str">
        <f t="shared" si="81"/>
        <v>&gt;500</v>
      </c>
      <c r="L1345" s="1" t="str">
        <f t="shared" si="82"/>
        <v>51-60%</v>
      </c>
      <c r="M1345">
        <v>3.6</v>
      </c>
      <c r="N1345" s="4">
        <v>550</v>
      </c>
      <c r="O1345" s="12">
        <f t="shared" si="80"/>
        <v>1264450</v>
      </c>
      <c r="P1345" s="11">
        <v>3649</v>
      </c>
      <c r="Q1345" s="11">
        <v>4999</v>
      </c>
      <c r="R1345" s="1">
        <v>6.61</v>
      </c>
      <c r="S1345">
        <v>9.6199999999999992</v>
      </c>
      <c r="T1345" s="4"/>
    </row>
    <row r="1346" spans="1:20">
      <c r="A1346" t="s">
        <v>12964</v>
      </c>
      <c r="B1346" t="s">
        <v>12965</v>
      </c>
      <c r="C1346" t="s">
        <v>14088</v>
      </c>
      <c r="D1346" t="s">
        <v>14197</v>
      </c>
      <c r="E1346" t="s">
        <v>14205</v>
      </c>
      <c r="F1346" t="s">
        <v>14206</v>
      </c>
      <c r="G1346" t="s">
        <v>14207</v>
      </c>
      <c r="H1346" s="11">
        <v>999</v>
      </c>
      <c r="I1346" s="1">
        <v>0.8</v>
      </c>
      <c r="J1346" s="1" t="str">
        <f t="shared" si="83"/>
        <v>Yes</v>
      </c>
      <c r="K1346" s="1" t="str">
        <f t="shared" si="81"/>
        <v>200-500</v>
      </c>
      <c r="L1346" s="1" t="str">
        <f t="shared" si="82"/>
        <v>71-80%</v>
      </c>
      <c r="M1346">
        <v>3.1</v>
      </c>
      <c r="N1346" s="4">
        <v>2</v>
      </c>
      <c r="O1346" s="12">
        <f t="shared" ref="O1346:O1351" si="84">H1346*N1346</f>
        <v>1998</v>
      </c>
      <c r="P1346" s="11">
        <v>-96.000000000000099</v>
      </c>
      <c r="Q1346" s="11">
        <v>-254.59</v>
      </c>
      <c r="R1346" s="1">
        <v>-413.18</v>
      </c>
      <c r="S1346">
        <v>-571.77</v>
      </c>
      <c r="T1346" s="4"/>
    </row>
    <row r="1347" spans="1:20">
      <c r="A1347" t="s">
        <v>12974</v>
      </c>
      <c r="B1347" t="s">
        <v>12975</v>
      </c>
      <c r="C1347" t="s">
        <v>14088</v>
      </c>
      <c r="D1347" t="s">
        <v>14197</v>
      </c>
      <c r="E1347" t="s">
        <v>14246</v>
      </c>
      <c r="F1347" t="s">
        <v>14247</v>
      </c>
      <c r="H1347" s="11">
        <v>919</v>
      </c>
      <c r="I1347" s="1">
        <v>0.59</v>
      </c>
      <c r="J1347" s="1" t="str">
        <f t="shared" si="83"/>
        <v>Yes</v>
      </c>
      <c r="K1347" s="1" t="str">
        <f>IF(P1347&lt;=500,"200-500","&gt;500")</f>
        <v>200-500</v>
      </c>
      <c r="L1347" s="1" t="str">
        <f>IF(I1347&lt;=10%, "0-10%",IF(I1347&lt;=20%, "11-20%",IF(I1347&lt;=30%, "21-30%",IF(I1347&lt;=40%,"31-40%",IF(I1347&lt;=50%,"41-50%",IF(I1347&lt;=60%,"51-60%",IF(I1347&lt;=70%,"61-70%",IF(I1347&lt;=80%,"71-80%",IF(I1347&lt;=90%,"81-90%",IF(I1347&lt;=100%,"91-100%"))))))))))</f>
        <v>51-60%</v>
      </c>
      <c r="M1347">
        <v>4</v>
      </c>
      <c r="N1347" s="4">
        <v>1090</v>
      </c>
      <c r="O1347" s="12">
        <f t="shared" si="84"/>
        <v>1001710</v>
      </c>
      <c r="P1347" s="11">
        <v>-185.20500000000001</v>
      </c>
      <c r="Q1347" s="11">
        <v>-389.54599999999999</v>
      </c>
      <c r="R1347" s="1">
        <v>-593.88699999999994</v>
      </c>
      <c r="S1347">
        <v>-798.22799999999995</v>
      </c>
      <c r="T1347" s="4"/>
    </row>
    <row r="1348" spans="1:20">
      <c r="A1348" t="s">
        <v>12984</v>
      </c>
      <c r="B1348" t="s">
        <v>12985</v>
      </c>
      <c r="C1348" t="s">
        <v>14088</v>
      </c>
      <c r="D1348" t="s">
        <v>14197</v>
      </c>
      <c r="E1348" t="s">
        <v>14198</v>
      </c>
      <c r="F1348" t="s">
        <v>14249</v>
      </c>
      <c r="H1348" s="11">
        <v>3045</v>
      </c>
      <c r="I1348" s="1">
        <v>0.25</v>
      </c>
      <c r="J1348" s="1" t="str">
        <f>IF( I1348&gt;50%, "Yes", "No")</f>
        <v>No</v>
      </c>
      <c r="K1348" s="1" t="str">
        <f>IF(P1348&lt;=500,"200-500","&gt;500")</f>
        <v>&gt;500</v>
      </c>
      <c r="L1348" s="1" t="str">
        <f>IF(I1348&lt;=10%, "0-10%",IF(I1348&lt;=20%, "11-20%",IF(I1348&lt;=30%, "21-30%",IF(I1348&lt;=40%,"31-40%",IF(I1348&lt;=50%,"41-50%",IF(I1348&lt;=60%,"51-60%",IF(I1348&lt;=70%,"61-70%",IF(I1348&lt;=80%,"71-80%",IF(I1348&lt;=90%,"81-90%",IF(I1348&lt;=100%,"91-100%"))))))))))</f>
        <v>21-30%</v>
      </c>
      <c r="M1348">
        <v>4.0999999999999996</v>
      </c>
      <c r="N1348" s="4">
        <v>4118</v>
      </c>
      <c r="O1348" s="12">
        <f t="shared" si="84"/>
        <v>12539310</v>
      </c>
      <c r="P1348" s="11">
        <v>3810</v>
      </c>
      <c r="Q1348" s="11">
        <v>4575</v>
      </c>
      <c r="R1348" s="1">
        <v>7.95</v>
      </c>
      <c r="S1348">
        <v>11.8</v>
      </c>
      <c r="T1348" s="4"/>
    </row>
    <row r="1349" spans="1:20">
      <c r="A1349" t="s">
        <v>12994</v>
      </c>
      <c r="B1349" t="s">
        <v>12995</v>
      </c>
      <c r="C1349" t="s">
        <v>14088</v>
      </c>
      <c r="D1349" t="s">
        <v>14201</v>
      </c>
      <c r="E1349" t="s">
        <v>14202</v>
      </c>
      <c r="F1349" t="s">
        <v>14240</v>
      </c>
      <c r="H1349" s="11">
        <v>3080</v>
      </c>
      <c r="I1349" s="1">
        <v>0.28000000000000003</v>
      </c>
      <c r="J1349" s="1" t="str">
        <f>IF( I1349&gt;50%, "Yes", "No")</f>
        <v>No</v>
      </c>
      <c r="K1349" s="1" t="str">
        <f>IF(P1349&lt;=500,"200-500","&gt;500")</f>
        <v>&gt;500</v>
      </c>
      <c r="L1349" s="1" t="str">
        <f>IF(I1349&lt;=10%, "0-10%",IF(I1349&lt;=20%, "11-20%",IF(I1349&lt;=30%, "21-30%",IF(I1349&lt;=40%,"31-40%",IF(I1349&lt;=50%,"41-50%",IF(I1349&lt;=60%,"51-60%",IF(I1349&lt;=70%,"61-70%",IF(I1349&lt;=80%,"71-80%",IF(I1349&lt;=90%,"81-90%",IF(I1349&lt;=100%,"91-100%"))))))))))</f>
        <v>21-30%</v>
      </c>
      <c r="M1349">
        <v>3.6</v>
      </c>
      <c r="N1349" s="4">
        <v>468</v>
      </c>
      <c r="O1349" s="12">
        <f t="shared" si="84"/>
        <v>1441440</v>
      </c>
      <c r="P1349" s="11">
        <v>3941</v>
      </c>
      <c r="Q1349" s="11">
        <v>4802</v>
      </c>
      <c r="R1349" s="1">
        <v>6.92</v>
      </c>
      <c r="S1349">
        <v>10.24</v>
      </c>
      <c r="T1349" s="4"/>
    </row>
    <row r="1350" spans="1:20">
      <c r="A1350" t="s">
        <v>13004</v>
      </c>
      <c r="B1350" t="s">
        <v>13005</v>
      </c>
      <c r="C1350" t="s">
        <v>14088</v>
      </c>
      <c r="D1350" t="s">
        <v>14201</v>
      </c>
      <c r="E1350" t="s">
        <v>14235</v>
      </c>
      <c r="F1350" t="s">
        <v>14244</v>
      </c>
      <c r="H1350" s="11">
        <v>1890</v>
      </c>
      <c r="I1350" s="1">
        <v>0.26</v>
      </c>
      <c r="J1350" s="1" t="str">
        <f>IF( I1350&gt;50%, "Yes", "No")</f>
        <v>No</v>
      </c>
      <c r="K1350" s="1" t="str">
        <f>IF(P1350&lt;=500,"200-500","&gt;500")</f>
        <v>&gt;500</v>
      </c>
      <c r="L1350" s="1" t="str">
        <f>IF(I1350&lt;=10%, "0-10%",IF(I1350&lt;=20%, "11-20%",IF(I1350&lt;=30%, "21-30%",IF(I1350&lt;=40%,"31-40%",IF(I1350&lt;=50%,"41-50%",IF(I1350&lt;=60%,"51-60%",IF(I1350&lt;=70%,"61-70%",IF(I1350&lt;=80%,"71-80%",IF(I1350&lt;=90%,"81-90%",IF(I1350&lt;=100%,"91-100%"))))))))))</f>
        <v>21-30%</v>
      </c>
      <c r="M1350">
        <v>4</v>
      </c>
      <c r="N1350" s="4">
        <v>8031</v>
      </c>
      <c r="O1350" s="12">
        <f t="shared" si="84"/>
        <v>15178590</v>
      </c>
      <c r="P1350" s="11">
        <v>2381</v>
      </c>
      <c r="Q1350" s="11">
        <v>2872</v>
      </c>
      <c r="R1350" s="1">
        <v>7.74</v>
      </c>
      <c r="S1350">
        <v>11.48</v>
      </c>
      <c r="T1350" s="4"/>
    </row>
    <row r="1351" spans="1:20">
      <c r="A1351" t="s">
        <v>13014</v>
      </c>
      <c r="B1351" t="s">
        <v>13015</v>
      </c>
      <c r="C1351" t="s">
        <v>14088</v>
      </c>
      <c r="D1351" t="s">
        <v>14197</v>
      </c>
      <c r="E1351" t="s">
        <v>14198</v>
      </c>
      <c r="F1351" t="s">
        <v>14231</v>
      </c>
      <c r="H1351" s="11">
        <v>3690</v>
      </c>
      <c r="I1351" s="1">
        <v>0.22</v>
      </c>
      <c r="J1351" s="1" t="str">
        <f>IF( I1351&gt;50%, "Yes", "No")</f>
        <v>No</v>
      </c>
      <c r="K1351" s="1" t="str">
        <f>IF(P1351&lt;=500,"200-500","&gt;500")</f>
        <v>&gt;500</v>
      </c>
      <c r="L1351" s="1" t="str">
        <f>IF(I1351&lt;=10%, "0-10%",IF(I1351&lt;=20%, "11-20%",IF(I1351&lt;=30%, "21-30%",IF(I1351&lt;=40%,"31-40%",IF(I1351&lt;=50%,"41-50%",IF(I1351&lt;=60%,"51-60%",IF(I1351&lt;=70%,"61-70%",IF(I1351&lt;=80%,"71-80%",IF(I1351&lt;=90%,"81-90%",IF(I1351&lt;=100%,"91-100%"))))))))))</f>
        <v>21-30%</v>
      </c>
      <c r="M1351">
        <v>4.3</v>
      </c>
      <c r="N1351" s="4">
        <v>6987</v>
      </c>
      <c r="O1351" s="12">
        <f t="shared" si="84"/>
        <v>25782030</v>
      </c>
      <c r="P1351" s="11">
        <v>4517</v>
      </c>
      <c r="Q1351" s="11">
        <v>5344</v>
      </c>
      <c r="R1351" s="1">
        <v>8.3800000000000008</v>
      </c>
      <c r="S1351">
        <v>12.46</v>
      </c>
      <c r="T1351" s="4"/>
    </row>
    <row r="1352" spans="1:20">
      <c r="T1352" s="4"/>
    </row>
    <row r="1353" spans="1:20">
      <c r="T1353" s="4"/>
    </row>
    <row r="1354" spans="1:20">
      <c r="T1354" s="4"/>
    </row>
    <row r="1355" spans="1:20">
      <c r="T1355" s="4"/>
    </row>
    <row r="1356" spans="1:20">
      <c r="T1356" s="4"/>
    </row>
    <row r="1357" spans="1:20">
      <c r="T1357" s="4"/>
    </row>
    <row r="1358" spans="1:20">
      <c r="T1358" s="4"/>
    </row>
    <row r="1359" spans="1:20">
      <c r="T1359" s="4"/>
    </row>
    <row r="1360" spans="1:20">
      <c r="T1360" s="4"/>
    </row>
    <row r="1361" spans="20:20">
      <c r="T1361" s="4"/>
    </row>
    <row r="1362" spans="20:20">
      <c r="T1362" s="4"/>
    </row>
    <row r="1363" spans="20:20">
      <c r="T1363" s="4"/>
    </row>
    <row r="1364" spans="20:20">
      <c r="T1364" s="4"/>
    </row>
    <row r="1365" spans="20:20">
      <c r="T1365" s="4"/>
    </row>
    <row r="1366" spans="20:20">
      <c r="T1366" s="4"/>
    </row>
    <row r="1367" spans="20:20">
      <c r="T1367" s="4"/>
    </row>
    <row r="1368" spans="20:20">
      <c r="T1368" s="4"/>
    </row>
    <row r="1369" spans="20:20">
      <c r="T1369" s="4"/>
    </row>
    <row r="1370" spans="20:20">
      <c r="T1370" s="4"/>
    </row>
    <row r="1371" spans="20:20">
      <c r="T1371" s="4"/>
    </row>
    <row r="1372" spans="20:20">
      <c r="T1372" s="4"/>
    </row>
    <row r="1373" spans="20:20">
      <c r="T1373" s="4"/>
    </row>
    <row r="1374" spans="20:20">
      <c r="T1374" s="4"/>
    </row>
    <row r="1375" spans="20:20">
      <c r="T1375" s="4"/>
    </row>
    <row r="1376" spans="20:20">
      <c r="T1376" s="4"/>
    </row>
    <row r="1377" spans="20:20">
      <c r="T1377" s="4"/>
    </row>
    <row r="1378" spans="20:20">
      <c r="T1378" s="4"/>
    </row>
    <row r="1379" spans="20:20">
      <c r="T1379" s="4"/>
    </row>
    <row r="1380" spans="20:20">
      <c r="T1380" s="4"/>
    </row>
    <row r="1381" spans="20:20">
      <c r="T1381" s="4"/>
    </row>
    <row r="1382" spans="20:20">
      <c r="T1382" s="4"/>
    </row>
    <row r="1383" spans="20:20">
      <c r="T1383" s="4"/>
    </row>
    <row r="1384" spans="20:20">
      <c r="T1384" s="4"/>
    </row>
    <row r="1385" spans="20:20">
      <c r="T1385" s="4"/>
    </row>
    <row r="1386" spans="20:20">
      <c r="T1386" s="4"/>
    </row>
    <row r="1387" spans="20:20">
      <c r="T1387" s="4"/>
    </row>
    <row r="1388" spans="20:20">
      <c r="T1388" s="4"/>
    </row>
    <row r="1389" spans="20:20">
      <c r="T1389" s="4"/>
    </row>
    <row r="1390" spans="20:20">
      <c r="T1390" s="4"/>
    </row>
    <row r="1391" spans="20:20">
      <c r="T1391" s="4"/>
    </row>
    <row r="1392" spans="20:20">
      <c r="T1392" s="4"/>
    </row>
    <row r="1393" spans="20:20">
      <c r="T1393" s="4"/>
    </row>
    <row r="1394" spans="20:20">
      <c r="T1394" s="4"/>
    </row>
    <row r="1395" spans="20:20">
      <c r="T1395" s="4"/>
    </row>
    <row r="1396" spans="20:20">
      <c r="T1396" s="4"/>
    </row>
    <row r="1397" spans="20:20">
      <c r="T1397" s="4"/>
    </row>
    <row r="1398" spans="20:20">
      <c r="T1398" s="4"/>
    </row>
    <row r="1399" spans="20:20">
      <c r="T1399" s="4"/>
    </row>
    <row r="1400" spans="20:20">
      <c r="T1400" s="4"/>
    </row>
    <row r="1401" spans="20:20">
      <c r="T1401" s="4"/>
    </row>
    <row r="1402" spans="20:20">
      <c r="T1402" s="4"/>
    </row>
    <row r="1403" spans="20:20">
      <c r="T1403" s="4"/>
    </row>
    <row r="1404" spans="20:20">
      <c r="T1404" s="4"/>
    </row>
    <row r="1405" spans="20:20">
      <c r="T1405" s="4"/>
    </row>
    <row r="1406" spans="20:20">
      <c r="T1406" s="4"/>
    </row>
    <row r="1407" spans="20:20">
      <c r="T1407" s="4"/>
    </row>
    <row r="1408" spans="20:20">
      <c r="T1408" s="4"/>
    </row>
    <row r="1409" spans="20:20">
      <c r="T1409" s="4"/>
    </row>
    <row r="1410" spans="20:20">
      <c r="T1410" s="4"/>
    </row>
    <row r="1411" spans="20:20">
      <c r="T1411" s="4"/>
    </row>
    <row r="1412" spans="20:20">
      <c r="T1412" s="4"/>
    </row>
    <row r="1413" spans="20:20">
      <c r="T1413" s="4"/>
    </row>
    <row r="1414" spans="20:20">
      <c r="T1414" s="4"/>
    </row>
    <row r="1415" spans="20:20">
      <c r="T1415" s="4"/>
    </row>
    <row r="1416" spans="20:20">
      <c r="T1416" s="4"/>
    </row>
    <row r="1417" spans="20:20">
      <c r="T1417" s="4"/>
    </row>
    <row r="1418" spans="20:20">
      <c r="T1418" s="4"/>
    </row>
    <row r="1419" spans="20:20">
      <c r="T1419" s="4"/>
    </row>
    <row r="1420" spans="20:20">
      <c r="T1420" s="4"/>
    </row>
    <row r="1421" spans="20:20">
      <c r="T1421" s="4"/>
    </row>
    <row r="1422" spans="20:20">
      <c r="T1422" s="4"/>
    </row>
    <row r="1423" spans="20:20">
      <c r="T1423" s="4"/>
    </row>
    <row r="1424" spans="20:20">
      <c r="T1424" s="4"/>
    </row>
    <row r="1425" spans="20:20">
      <c r="T1425" s="4"/>
    </row>
    <row r="1426" spans="20:20">
      <c r="T1426" s="4"/>
    </row>
    <row r="1427" spans="20:20">
      <c r="T1427" s="4"/>
    </row>
    <row r="1428" spans="20:20">
      <c r="T1428" s="4"/>
    </row>
    <row r="1429" spans="20:20">
      <c r="T1429" s="4"/>
    </row>
    <row r="1430" spans="20:20">
      <c r="T1430" s="4"/>
    </row>
    <row r="1431" spans="20:20">
      <c r="T1431" s="4"/>
    </row>
    <row r="1432" spans="20:20">
      <c r="T1432" s="4"/>
    </row>
    <row r="1433" spans="20:20">
      <c r="T1433" s="4"/>
    </row>
    <row r="1434" spans="20:20">
      <c r="T1434" s="4"/>
    </row>
    <row r="1435" spans="20:20">
      <c r="T1435" s="4"/>
    </row>
    <row r="1436" spans="20:20">
      <c r="T1436" s="4"/>
    </row>
    <row r="1437" spans="20:20">
      <c r="T1437" s="4"/>
    </row>
    <row r="1438" spans="20:20">
      <c r="T1438" s="4"/>
    </row>
    <row r="1439" spans="20:20">
      <c r="T1439" s="4"/>
    </row>
    <row r="1440" spans="20:20">
      <c r="T1440" s="4"/>
    </row>
    <row r="1441" spans="20:20">
      <c r="T1441" s="4"/>
    </row>
    <row r="1442" spans="20:20">
      <c r="T1442" s="4"/>
    </row>
    <row r="1443" spans="20:20">
      <c r="T1443" s="4"/>
    </row>
    <row r="1444" spans="20:20">
      <c r="T1444" s="4"/>
    </row>
    <row r="1445" spans="20:20">
      <c r="T1445" s="4"/>
    </row>
    <row r="1446" spans="20:20">
      <c r="T1446" s="4"/>
    </row>
    <row r="1447" spans="20:20">
      <c r="T1447" s="4"/>
    </row>
    <row r="1448" spans="20:20">
      <c r="T1448" s="4"/>
    </row>
    <row r="1449" spans="20:20">
      <c r="T1449" s="4"/>
    </row>
    <row r="1450" spans="20:20">
      <c r="T1450" s="4"/>
    </row>
    <row r="1451" spans="20:20">
      <c r="T1451" s="4"/>
    </row>
    <row r="1452" spans="20:20">
      <c r="T1452" s="4"/>
    </row>
    <row r="1453" spans="20:20">
      <c r="T1453" s="4"/>
    </row>
    <row r="1454" spans="20:20">
      <c r="T1454" s="4"/>
    </row>
    <row r="1455" spans="20:20">
      <c r="T1455" s="4"/>
    </row>
    <row r="1456" spans="20:20">
      <c r="T1456" s="4"/>
    </row>
    <row r="1457" spans="20:20">
      <c r="T1457" s="4"/>
    </row>
    <row r="1458" spans="20:20">
      <c r="T1458" s="4"/>
    </row>
    <row r="1459" spans="20:20">
      <c r="T1459" s="4"/>
    </row>
    <row r="1460" spans="20:20">
      <c r="T1460" s="4"/>
    </row>
    <row r="1461" spans="20:20">
      <c r="T1461" s="4"/>
    </row>
    <row r="1462" spans="20:20">
      <c r="T1462" s="4"/>
    </row>
    <row r="1463" spans="20:20">
      <c r="T1463" s="4"/>
    </row>
    <row r="1464" spans="20:20">
      <c r="T1464" s="4"/>
    </row>
    <row r="1465" spans="20:20">
      <c r="T1465" s="4"/>
    </row>
  </sheetData>
  <autoFilter ref="A1:S135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3"/>
  <sheetViews>
    <sheetView workbookViewId="0">
      <selection activeCell="B2" sqref="B2"/>
    </sheetView>
  </sheetViews>
  <sheetFormatPr defaultRowHeight="15"/>
  <cols>
    <col min="1" max="1" width="82.109375" customWidth="1"/>
    <col min="2" max="2" width="18" style="5" customWidth="1"/>
    <col min="3" max="3" width="26.5546875" customWidth="1"/>
    <col min="4" max="4" width="24.21875" customWidth="1"/>
    <col min="5" max="5" width="11.5546875" customWidth="1"/>
    <col min="6" max="6" width="14" customWidth="1"/>
    <col min="7" max="7" width="8.88671875" customWidth="1"/>
  </cols>
  <sheetData>
    <row r="1" spans="1:8">
      <c r="A1" t="s">
        <v>13988</v>
      </c>
      <c r="B1" s="5" t="s">
        <v>13989</v>
      </c>
      <c r="C1" t="s">
        <v>13990</v>
      </c>
      <c r="D1" t="s">
        <v>13991</v>
      </c>
      <c r="E1" t="s">
        <v>13992</v>
      </c>
      <c r="F1" t="s">
        <v>13993</v>
      </c>
      <c r="G1" t="s">
        <v>13996</v>
      </c>
    </row>
    <row r="2" spans="1:8">
      <c r="A2" t="s">
        <v>18</v>
      </c>
      <c r="B2" s="5">
        <f>AVERAGEIFS(Sheet1!$I2:$I1465,Sheet1!$C2:$C1465,Sheet1!$C2)</f>
        <v>0.53224000000000005</v>
      </c>
      <c r="C2">
        <f>COUNTIF(Sheet1!$C2:$C1465,A2)</f>
        <v>0</v>
      </c>
      <c r="D2">
        <f>COUNTIF(Sheet1!C2:C1465,A2)</f>
        <v>0</v>
      </c>
      <c r="E2">
        <f>SUMIFS(Sheet1!H2:H1465,Sheet1!C2:C1465,A2)</f>
        <v>0</v>
      </c>
      <c r="F2" t="e">
        <f>SUMIFS(Sheet1!#REF!,Sheet1!C2:C1465,A2)</f>
        <v>#REF!</v>
      </c>
    </row>
    <row r="3" spans="1:8">
      <c r="A3" t="s">
        <v>98</v>
      </c>
      <c r="B3" s="5">
        <f>AVERAGEIFS(Sheet1!$I2:$I1465,Sheet1!$C2:$C1465,Sheet1!$C10)</f>
        <v>0.53224000000000005</v>
      </c>
      <c r="C3">
        <f>COUNTIF(Sheet1!C2:C1465,A3)</f>
        <v>0</v>
      </c>
      <c r="D3">
        <f>COUNTIF(Sheet1!C3:C1466,A3)</f>
        <v>0</v>
      </c>
      <c r="E3">
        <f>SUMIFS(Sheet1!H3:H1466,Sheet1!C3:C1466,A3)</f>
        <v>0</v>
      </c>
      <c r="F3" t="e">
        <f>SUMIFS(Sheet1!#REF!,Sheet1!C3:C1466,A3)</f>
        <v>#REF!</v>
      </c>
    </row>
    <row r="4" spans="1:8">
      <c r="A4" t="s">
        <v>129</v>
      </c>
      <c r="B4" s="5">
        <f>AVERAGEIFS(Sheet1!I2:I1465,Sheet1!C2:C1465,Sheet1!C14)</f>
        <v>0.49906122448979562</v>
      </c>
      <c r="C4">
        <f>COUNTIF(Sheet1!C2:C1465, A4)</f>
        <v>0</v>
      </c>
      <c r="D4">
        <f>COUNTIF(Sheet1!C4:C1467,A4)</f>
        <v>0</v>
      </c>
      <c r="E4">
        <f>SUMIFS(Sheet1!H4:H1467,Sheet1!C4:C1467,A4)</f>
        <v>0</v>
      </c>
      <c r="F4" t="e">
        <f>SUMIFS(Sheet1!#REF!,Sheet1!C4:C1467,A4)</f>
        <v>#REF!</v>
      </c>
    </row>
    <row r="5" spans="1:8">
      <c r="A5" t="s">
        <v>169</v>
      </c>
      <c r="B5" s="5">
        <f>AVERAGEIFS(Sheet1!$I2:$I1465,Sheet1!$C2:$C1465,Sheet1!$C18)</f>
        <v>0.49906122448979562</v>
      </c>
      <c r="C5">
        <f>COUNTIF(Sheet1!C3:C1466, A5)</f>
        <v>0</v>
      </c>
      <c r="D5">
        <f>COUNTIF(Sheet1!C5:C1468,A5)</f>
        <v>0</v>
      </c>
      <c r="E5">
        <f>SUMIFS(Sheet1!H5:H1468,Sheet1!C5:C1468,A5)</f>
        <v>0</v>
      </c>
      <c r="F5" t="e">
        <f>SUMIFS(Sheet1!#REF!,Sheet1!C5:C1468,A5)</f>
        <v>#REF!</v>
      </c>
    </row>
    <row r="6" spans="1:8">
      <c r="A6" t="s">
        <v>462</v>
      </c>
      <c r="B6" s="5">
        <f>AVERAGEIFS(Sheet1!$I3:$I1466,Sheet1!$C3:$C1466,Sheet1!$C19)</f>
        <v>0.53195187165775404</v>
      </c>
      <c r="C6">
        <f>COUNTIF(Sheet1!C4:C1467, A6)</f>
        <v>0</v>
      </c>
      <c r="D6">
        <f>COUNTIF(Sheet1!C6:C1469,A6)</f>
        <v>0</v>
      </c>
      <c r="E6">
        <f>SUMIFS(Sheet1!H6:H1469,Sheet1!C6:C1469,A6)</f>
        <v>0</v>
      </c>
      <c r="F6" t="e">
        <f>SUMIFS(Sheet1!#REF!,Sheet1!C6:C1469,A6)</f>
        <v>#REF!</v>
      </c>
      <c r="H6">
        <f>COUNT(if)</f>
        <v>0</v>
      </c>
    </row>
    <row r="7" spans="1:8">
      <c r="A7" t="s">
        <v>508</v>
      </c>
      <c r="B7" s="5">
        <f>AVERAGEIFS(Sheet1!$I4:$I1467,Sheet1!$C4:$C1467,Sheet1!$C20)</f>
        <v>0.53222520107238613</v>
      </c>
      <c r="C7">
        <f>COUNTIF(Sheet1!C5:C1468, A7)</f>
        <v>0</v>
      </c>
      <c r="D7">
        <f>COUNTIF(Sheet1!C7:C1470,A7)</f>
        <v>0</v>
      </c>
      <c r="E7">
        <f>SUMIFS(Sheet1!H7:H1470,Sheet1!C7:C1470,A7)</f>
        <v>0</v>
      </c>
      <c r="F7" t="e">
        <f>SUMIFS(Sheet1!#REF!,Sheet1!C7:C1470,A7)</f>
        <v>#REF!</v>
      </c>
    </row>
    <row r="8" spans="1:8">
      <c r="A8" t="s">
        <v>643</v>
      </c>
      <c r="B8" s="5">
        <f>AVERAGEIFS(Sheet1!$I5:$I1468,Sheet1!$C5:$C1468,Sheet1!$C21)</f>
        <v>0.49906122448979562</v>
      </c>
      <c r="C8">
        <f>COUNTIF(Sheet1!C6:C1469, A8)</f>
        <v>0</v>
      </c>
      <c r="D8">
        <f>COUNTIF(Sheet1!C8:C1471,A8)</f>
        <v>0</v>
      </c>
      <c r="E8">
        <f>SUMIFS(Sheet1!H8:H1471,Sheet1!C8:C1471,A8)</f>
        <v>0</v>
      </c>
      <c r="F8" t="e">
        <f>SUMIFS(Sheet1!#REF!,Sheet1!C8:C1471,A8)</f>
        <v>#REF!</v>
      </c>
    </row>
    <row r="9" spans="1:8">
      <c r="A9" t="s">
        <v>1173</v>
      </c>
      <c r="B9" s="5">
        <f>AVERAGEIFS(Sheet1!$I6:$I1469,Sheet1!$C6:$C1469,Sheet1!$C22)</f>
        <v>0.53123989218328838</v>
      </c>
      <c r="C9">
        <f>COUNTIF(Sheet1!C7:C1470, A9)</f>
        <v>0</v>
      </c>
      <c r="D9">
        <f>COUNTIF(Sheet1!C9:C1472,A9)</f>
        <v>0</v>
      </c>
      <c r="E9">
        <f>SUMIFS(Sheet1!H9:H1472,Sheet1!C9:C1472,A9)</f>
        <v>0</v>
      </c>
      <c r="F9" t="e">
        <f>SUMIFS(Sheet1!#REF!,Sheet1!C9:C1472,A9)</f>
        <v>#REF!</v>
      </c>
    </row>
    <row r="10" spans="1:8">
      <c r="A10" t="s">
        <v>1193</v>
      </c>
      <c r="B10" s="5">
        <f>AVERAGEIFS(Sheet1!$I7:$I1470,Sheet1!$C7:$C1470,Sheet1!$C23)</f>
        <v>0.49906122448979562</v>
      </c>
      <c r="C10">
        <f>COUNTIF(Sheet1!C8:C1471, A10)</f>
        <v>0</v>
      </c>
      <c r="D10">
        <f>COUNTIF(Sheet1!C10:C1473,A10)</f>
        <v>0</v>
      </c>
      <c r="E10">
        <f>SUMIFS(Sheet1!H10:H1473,Sheet1!C10:C1473,A10)</f>
        <v>0</v>
      </c>
      <c r="F10" t="e">
        <f>SUMIFS(Sheet1!#REF!,Sheet1!C10:C1473,A10)</f>
        <v>#REF!</v>
      </c>
    </row>
    <row r="11" spans="1:8">
      <c r="A11" t="s">
        <v>1333</v>
      </c>
      <c r="B11" s="5">
        <f>AVERAGEIFS(Sheet1!$I8:$I1471,Sheet1!$C8:$C1471,Sheet1!$C24)</f>
        <v>0.49906122448979562</v>
      </c>
      <c r="C11">
        <f>COUNTIF(Sheet1!C9:C1472, A11)</f>
        <v>0</v>
      </c>
      <c r="D11">
        <f>COUNTIF(Sheet1!C11:C1474,A11)</f>
        <v>0</v>
      </c>
      <c r="E11">
        <f>SUMIFS(Sheet1!H11:H1474,Sheet1!C11:C1474,A11)</f>
        <v>0</v>
      </c>
      <c r="F11" t="e">
        <f>SUMIFS(Sheet1!#REF!,Sheet1!C11:C1474,A11)</f>
        <v>#REF!</v>
      </c>
    </row>
    <row r="12" spans="1:8">
      <c r="A12" t="s">
        <v>1404</v>
      </c>
      <c r="B12" s="5">
        <f>AVERAGEIFS(Sheet1!$I9:$I1472,Sheet1!$C9:$C1472,Sheet1!$C25)</f>
        <v>0.52983695652173912</v>
      </c>
      <c r="C12">
        <f>COUNTIF(Sheet1!C10:C1473, A12)</f>
        <v>0</v>
      </c>
      <c r="D12">
        <f>COUNTIF(Sheet1!C12:C1475,A12)</f>
        <v>0</v>
      </c>
      <c r="E12">
        <f>SUMIFS(Sheet1!H12:H1475,Sheet1!C12:C1475,A12)</f>
        <v>0</v>
      </c>
      <c r="F12" t="e">
        <f>SUMIFS(Sheet1!#REF!,Sheet1!C12:C1475,A12)</f>
        <v>#REF!</v>
      </c>
    </row>
    <row r="13" spans="1:8">
      <c r="A13" t="s">
        <v>1930</v>
      </c>
      <c r="B13" s="5">
        <f>AVERAGEIFS(Sheet1!$I10:$I1473,Sheet1!$C10:$C1473,Sheet1!$C26)</f>
        <v>0.49906122448979562</v>
      </c>
      <c r="C13">
        <f>COUNTIF(Sheet1!C11:C1474, A13)</f>
        <v>0</v>
      </c>
      <c r="D13">
        <f>COUNTIF(Sheet1!C13:C1476,A13)</f>
        <v>0</v>
      </c>
      <c r="E13">
        <f>SUMIFS(Sheet1!H13:H1476,Sheet1!C13:C1476,A13)</f>
        <v>0</v>
      </c>
      <c r="F13" t="e">
        <f>SUMIFS(Sheet1!#REF!,Sheet1!C13:C1476,A13)</f>
        <v>#REF!</v>
      </c>
    </row>
    <row r="14" spans="1:8">
      <c r="A14" t="s">
        <v>1985</v>
      </c>
      <c r="B14" s="5">
        <f>AVERAGEIFS(Sheet1!$I11:$I1474,Sheet1!$C11:$C1474,Sheet1!$C27)</f>
        <v>0.49906122448979562</v>
      </c>
      <c r="C14">
        <f>COUNTIF(Sheet1!C12:C1475, A14)</f>
        <v>0</v>
      </c>
      <c r="D14">
        <f>COUNTIF(Sheet1!C14:C1477,A14)</f>
        <v>0</v>
      </c>
      <c r="E14">
        <f>SUMIFS(Sheet1!H14:H1477,Sheet1!C14:C1477,A14)</f>
        <v>0</v>
      </c>
      <c r="F14" t="e">
        <f>SUMIFS(Sheet1!#REF!,Sheet1!C14:C1477,A14)</f>
        <v>#REF!</v>
      </c>
    </row>
    <row r="15" spans="1:8">
      <c r="A15" t="s">
        <v>2046</v>
      </c>
      <c r="B15" s="5">
        <f>AVERAGEIFS(Sheet1!$I12:$I1475,Sheet1!$C12:$C1475,Sheet1!$C28)</f>
        <v>0.49906122448979562</v>
      </c>
      <c r="C15">
        <f>COUNTIF(Sheet1!C13:C1476, A15)</f>
        <v>0</v>
      </c>
      <c r="D15">
        <f>COUNTIF(Sheet1!C15:C1478,A15)</f>
        <v>0</v>
      </c>
      <c r="E15">
        <f>SUMIFS(Sheet1!H15:H1478,Sheet1!C15:C1478,A15)</f>
        <v>0</v>
      </c>
      <c r="F15" t="e">
        <f>SUMIFS(Sheet1!#REF!,Sheet1!C15:C1478,A15)</f>
        <v>#REF!</v>
      </c>
    </row>
    <row r="16" spans="1:8">
      <c r="A16" t="s">
        <v>2130</v>
      </c>
      <c r="B16" s="5">
        <f>AVERAGEIFS(Sheet1!$I13:$I1476,Sheet1!$C13:$C1476,Sheet1!$C29)</f>
        <v>0.53123626373626365</v>
      </c>
      <c r="C16">
        <f>COUNTIF(Sheet1!C14:C1477, A16)</f>
        <v>0</v>
      </c>
      <c r="D16">
        <f>COUNTIF(Sheet1!C16:C1479,A16)</f>
        <v>0</v>
      </c>
      <c r="E16">
        <f>SUMIFS(Sheet1!H16:H1479,Sheet1!C16:C1479,A16)</f>
        <v>0</v>
      </c>
      <c r="F16" t="e">
        <f>SUMIFS(Sheet1!#REF!,Sheet1!C16:C1479,A16)</f>
        <v>#REF!</v>
      </c>
    </row>
    <row r="17" spans="1:6">
      <c r="A17" t="s">
        <v>2321</v>
      </c>
      <c r="B17" s="5">
        <f>AVERAGEIFS(Sheet1!$I14:$I1477,Sheet1!$C14:$C1477,Sheet1!$C30)</f>
        <v>0.53096418732782369</v>
      </c>
      <c r="C17">
        <f>COUNTIF(Sheet1!C15:C1478, A17)</f>
        <v>0</v>
      </c>
      <c r="D17">
        <f>COUNTIF(Sheet1!C17:C1480,A17)</f>
        <v>0</v>
      </c>
      <c r="E17">
        <f>SUMIFS(Sheet1!H17:H1480,Sheet1!C17:C1480,A17)</f>
        <v>0</v>
      </c>
      <c r="F17" t="e">
        <f>SUMIFS(Sheet1!#REF!,Sheet1!C17:C1480,A17)</f>
        <v>#REF!</v>
      </c>
    </row>
    <row r="18" spans="1:6">
      <c r="A18" t="s">
        <v>2357</v>
      </c>
      <c r="B18" s="5">
        <f>AVERAGEIFS(Sheet1!$I15:$I1478,Sheet1!$C15:$C1478,Sheet1!$C31)</f>
        <v>0.53096418732782369</v>
      </c>
      <c r="C18">
        <f>COUNTIF(Sheet1!C16:C1479, A18)</f>
        <v>0</v>
      </c>
      <c r="D18">
        <f>COUNTIF(Sheet1!C18:C1481,A18)</f>
        <v>0</v>
      </c>
      <c r="E18">
        <f>SUMIFS(Sheet1!H18:H1481,Sheet1!C18:C1481,A18)</f>
        <v>0</v>
      </c>
      <c r="F18" t="e">
        <f>SUMIFS(Sheet1!#REF!,Sheet1!C18:C1481,A18)</f>
        <v>#REF!</v>
      </c>
    </row>
    <row r="19" spans="1:6">
      <c r="A19" t="s">
        <v>2368</v>
      </c>
      <c r="B19" s="5">
        <f>AVERAGEIFS(Sheet1!$I16:$I1479,Sheet1!$C16:$C1479,Sheet1!$C32)</f>
        <v>0.53074585635359106</v>
      </c>
      <c r="C19">
        <f>COUNTIF(Sheet1!C17:C1480, A19)</f>
        <v>0</v>
      </c>
      <c r="D19">
        <f>COUNTIF(Sheet1!C19:C1482,A19)</f>
        <v>0</v>
      </c>
      <c r="E19">
        <f>SUMIFS(Sheet1!H19:H1482,Sheet1!C19:C1482,A19)</f>
        <v>0</v>
      </c>
      <c r="F19" t="e">
        <f>SUMIFS(Sheet1!#REF!,Sheet1!C19:C1482,A19)</f>
        <v>#REF!</v>
      </c>
    </row>
    <row r="20" spans="1:6">
      <c r="A20" t="s">
        <v>2743</v>
      </c>
      <c r="B20" s="5">
        <f>AVERAGEIFS(Sheet1!$I17:$I1480,Sheet1!$C17:$C1480,Sheet1!$C33)</f>
        <v>0.5305540166204985</v>
      </c>
      <c r="C20">
        <f>COUNTIF(Sheet1!C18:C1481, A20)</f>
        <v>0</v>
      </c>
      <c r="D20">
        <f>COUNTIF(Sheet1!C20:C1483,A20)</f>
        <v>0</v>
      </c>
      <c r="E20">
        <f>SUMIFS(Sheet1!H20:H1483,Sheet1!C20:C1483,A20)</f>
        <v>0</v>
      </c>
      <c r="F20" t="e">
        <f>SUMIFS(Sheet1!#REF!,Sheet1!C20:C1483,A20)</f>
        <v>#REF!</v>
      </c>
    </row>
    <row r="21" spans="1:6">
      <c r="A21" t="s">
        <v>2948</v>
      </c>
      <c r="B21" s="5">
        <f>AVERAGEIFS(Sheet1!$I18:$I1481,Sheet1!$C18:$C1481,Sheet1!$C34)</f>
        <v>0.53166666666666651</v>
      </c>
      <c r="C21">
        <f>COUNTIF(Sheet1!C19:C1482, A21)</f>
        <v>0</v>
      </c>
      <c r="D21">
        <f>COUNTIF(Sheet1!C21:C1484,A21)</f>
        <v>0</v>
      </c>
      <c r="E21">
        <f>SUMIFS(Sheet1!H21:H1484,Sheet1!C21:C1484,A21)</f>
        <v>0</v>
      </c>
      <c r="F21" t="e">
        <f>SUMIFS(Sheet1!#REF!,Sheet1!C21:C1484,A21)</f>
        <v>#REF!</v>
      </c>
    </row>
    <row r="22" spans="1:6">
      <c r="A22" t="s">
        <v>2979</v>
      </c>
      <c r="B22" s="5">
        <f>AVERAGEIFS(Sheet1!$I19:$I1482,Sheet1!$C19:$C1482,Sheet1!$C35)</f>
        <v>0.53166666666666651</v>
      </c>
      <c r="C22">
        <f>COUNTIF(Sheet1!C20:C1483, A22)</f>
        <v>0</v>
      </c>
      <c r="D22">
        <f>COUNTIF(Sheet1!C22:C1485,A22)</f>
        <v>0</v>
      </c>
      <c r="E22">
        <f>SUMIFS(Sheet1!H22:H1485,Sheet1!C22:C1485,A22)</f>
        <v>0</v>
      </c>
      <c r="F22" t="e">
        <f>SUMIFS(Sheet1!#REF!,Sheet1!C22:C1485,A22)</f>
        <v>#REF!</v>
      </c>
    </row>
    <row r="23" spans="1:6">
      <c r="A23" t="s">
        <v>2990</v>
      </c>
      <c r="B23" s="5">
        <f>AVERAGEIFS(Sheet1!$I20:$I1483,Sheet1!$C20:$C1483,Sheet1!$C36)</f>
        <v>0.53208913649025058</v>
      </c>
      <c r="C23">
        <f>COUNTIF(Sheet1!C21:C1484, A23)</f>
        <v>0</v>
      </c>
      <c r="D23">
        <f>COUNTIF(Sheet1!C23:C1486,A23)</f>
        <v>0</v>
      </c>
      <c r="E23">
        <f>SUMIFS(Sheet1!H23:H1486,Sheet1!C23:C1486,A23)</f>
        <v>0</v>
      </c>
      <c r="F23" t="e">
        <f>SUMIFS(Sheet1!#REF!,Sheet1!C23:C1486,A23)</f>
        <v>#REF!</v>
      </c>
    </row>
    <row r="24" spans="1:6">
      <c r="A24" t="s">
        <v>3024</v>
      </c>
      <c r="B24" s="5">
        <f>AVERAGEIFS(Sheet1!$I21:$I1484,Sheet1!$C21:$C1484,Sheet1!$C37)</f>
        <v>0.53189944134078204</v>
      </c>
      <c r="C24">
        <f>COUNTIF(Sheet1!C22:C1485, A24)</f>
        <v>0</v>
      </c>
      <c r="D24">
        <f>COUNTIF(Sheet1!C24:C1487,A24)</f>
        <v>0</v>
      </c>
      <c r="E24">
        <f>SUMIFS(Sheet1!H24:H1487,Sheet1!C24:C1487,A24)</f>
        <v>0</v>
      </c>
      <c r="F24" t="e">
        <f>SUMIFS(Sheet1!#REF!,Sheet1!C24:C1487,A24)</f>
        <v>#REF!</v>
      </c>
    </row>
    <row r="25" spans="1:6">
      <c r="A25" t="s">
        <v>3045</v>
      </c>
      <c r="B25" s="5">
        <f>AVERAGEIFS(Sheet1!$I22:$I1485,Sheet1!$C22:$C1485,Sheet1!$C38)</f>
        <v>0.53189944134078204</v>
      </c>
      <c r="C25">
        <f>COUNTIF(Sheet1!C23:C1486, A25)</f>
        <v>0</v>
      </c>
      <c r="D25">
        <f>COUNTIF(Sheet1!C25:C1488,A25)</f>
        <v>0</v>
      </c>
      <c r="E25">
        <f>SUMIFS(Sheet1!H25:H1488,Sheet1!C25:C1488,A25)</f>
        <v>0</v>
      </c>
      <c r="F25" t="e">
        <f>SUMIFS(Sheet1!#REF!,Sheet1!C25:C1488,A25)</f>
        <v>#REF!</v>
      </c>
    </row>
    <row r="26" spans="1:6">
      <c r="A26" t="s">
        <v>3066</v>
      </c>
      <c r="B26" s="5">
        <f>AVERAGEIFS(Sheet1!$I23:$I1486,Sheet1!$C23:$C1486,Sheet1!$C39)</f>
        <v>0.53210084033613436</v>
      </c>
      <c r="C26">
        <f>COUNTIF(Sheet1!C24:C1487, A26)</f>
        <v>0</v>
      </c>
      <c r="D26">
        <f>COUNTIF(Sheet1!C26:C1489,A26)</f>
        <v>0</v>
      </c>
      <c r="E26">
        <f>SUMIFS(Sheet1!H26:H1489,Sheet1!C26:C1489,A26)</f>
        <v>0</v>
      </c>
      <c r="F26" t="e">
        <f>SUMIFS(Sheet1!#REF!,Sheet1!C26:C1489,A26)</f>
        <v>#REF!</v>
      </c>
    </row>
    <row r="27" spans="1:6">
      <c r="A27" t="s">
        <v>3107</v>
      </c>
      <c r="B27" s="5">
        <f>AVERAGEIFS(Sheet1!$I24:$I1487,Sheet1!$C24:$C1487,Sheet1!$C40)</f>
        <v>0.49913580246913553</v>
      </c>
      <c r="C27">
        <f>COUNTIF(Sheet1!C25:C1488, A27)</f>
        <v>0</v>
      </c>
      <c r="D27">
        <f>COUNTIF(Sheet1!C27:C1490,A27)</f>
        <v>0</v>
      </c>
      <c r="E27">
        <f>SUMIFS(Sheet1!H27:H1490,Sheet1!C27:C1490,A27)</f>
        <v>0</v>
      </c>
      <c r="F27" t="e">
        <f>SUMIFS(Sheet1!#REF!,Sheet1!C27:C1490,A27)</f>
        <v>#REF!</v>
      </c>
    </row>
    <row r="28" spans="1:6">
      <c r="A28" t="s">
        <v>3151</v>
      </c>
      <c r="B28" s="5">
        <f>AVERAGEIFS(Sheet1!$I25:$I1488,Sheet1!$C25:$C1488,Sheet1!$C41)</f>
        <v>0.53210084033613436</v>
      </c>
      <c r="C28">
        <f>COUNTIF(Sheet1!C26:C1489, A28)</f>
        <v>0</v>
      </c>
      <c r="D28">
        <f>COUNTIF(Sheet1!C28:C1491,A28)</f>
        <v>0</v>
      </c>
      <c r="E28">
        <f>SUMIFS(Sheet1!H28:H1491,Sheet1!C28:C1491,A28)</f>
        <v>0</v>
      </c>
      <c r="F28" t="e">
        <f>SUMIFS(Sheet1!#REF!,Sheet1!C28:C1491,A28)</f>
        <v>#REF!</v>
      </c>
    </row>
    <row r="29" spans="1:6">
      <c r="A29" t="s">
        <v>3162</v>
      </c>
      <c r="B29" s="5">
        <f>AVERAGEIFS(Sheet1!$I26:$I1489,Sheet1!$C26:$C1489,Sheet1!$C42)</f>
        <v>0.53162921348314607</v>
      </c>
      <c r="C29">
        <f>COUNTIF(Sheet1!C27:C1490, A29)</f>
        <v>0</v>
      </c>
      <c r="D29">
        <f>COUNTIF(Sheet1!C29:C1492,A29)</f>
        <v>0</v>
      </c>
      <c r="E29">
        <f>SUMIFS(Sheet1!H29:H1492,Sheet1!C29:C1492,A29)</f>
        <v>0</v>
      </c>
      <c r="F29" t="e">
        <f>SUMIFS(Sheet1!#REF!,Sheet1!C29:C1492,A29)</f>
        <v>#REF!</v>
      </c>
    </row>
    <row r="30" spans="1:6">
      <c r="A30" t="s">
        <v>3275</v>
      </c>
      <c r="B30" s="5">
        <f>AVERAGEIFS(Sheet1!$I27:$I1490,Sheet1!$C27:$C1490,Sheet1!$C43)</f>
        <v>0.49948347107437985</v>
      </c>
      <c r="C30">
        <f>COUNTIF(Sheet1!C28:C1491, A30)</f>
        <v>0</v>
      </c>
      <c r="D30">
        <f>COUNTIF(Sheet1!C30:C1493,A30)</f>
        <v>0</v>
      </c>
      <c r="E30">
        <f>SUMIFS(Sheet1!H30:H1493,Sheet1!C30:C1493,A30)</f>
        <v>0</v>
      </c>
      <c r="F30" t="e">
        <f>SUMIFS(Sheet1!#REF!,Sheet1!C30:C1493,A30)</f>
        <v>#REF!</v>
      </c>
    </row>
    <row r="31" spans="1:6">
      <c r="A31" t="s">
        <v>3345</v>
      </c>
      <c r="B31" s="5">
        <f>AVERAGEIFS(Sheet1!$I28:$I1491,Sheet1!$C28:$C1491,Sheet1!$C44)</f>
        <v>0.53162921348314607</v>
      </c>
      <c r="C31">
        <f>COUNTIF(Sheet1!C29:C1492, A31)</f>
        <v>0</v>
      </c>
      <c r="D31">
        <f>COUNTIF(Sheet1!C31:C1494,A31)</f>
        <v>0</v>
      </c>
      <c r="E31">
        <f>SUMIFS(Sheet1!H31:H1494,Sheet1!C31:C1494,A31)</f>
        <v>0</v>
      </c>
      <c r="F31" t="e">
        <f>SUMIFS(Sheet1!#REF!,Sheet1!C31:C1494,A31)</f>
        <v>#REF!</v>
      </c>
    </row>
    <row r="32" spans="1:6">
      <c r="A32" t="s">
        <v>3433</v>
      </c>
      <c r="B32" s="5">
        <f>AVERAGEIFS(Sheet1!$I29:$I1492,Sheet1!$C29:$C1492,Sheet1!$C45)</f>
        <v>0.53162921348314607</v>
      </c>
      <c r="C32">
        <f>COUNTIF(Sheet1!C30:C1493, A32)</f>
        <v>0</v>
      </c>
      <c r="D32">
        <f>COUNTIF(Sheet1!C32:C1495,A32)</f>
        <v>0</v>
      </c>
      <c r="E32">
        <f>SUMIFS(Sheet1!H32:H1495,Sheet1!C32:C1495,A32)</f>
        <v>0</v>
      </c>
      <c r="F32" t="e">
        <f>SUMIFS(Sheet1!#REF!,Sheet1!C32:C1495,A32)</f>
        <v>#REF!</v>
      </c>
    </row>
    <row r="33" spans="1:6">
      <c r="A33" t="s">
        <v>3495</v>
      </c>
      <c r="B33" s="5">
        <f>AVERAGEIFS(Sheet1!$I30:$I1493,Sheet1!$C30:$C1493,Sheet1!$C46)</f>
        <v>0.53242253521126748</v>
      </c>
      <c r="C33">
        <f>COUNTIF(Sheet1!C31:C1494, A33)</f>
        <v>0</v>
      </c>
      <c r="D33">
        <f>COUNTIF(Sheet1!C33:C1496,A33)</f>
        <v>0</v>
      </c>
      <c r="E33">
        <f>SUMIFS(Sheet1!H33:H1496,Sheet1!C33:C1496,A33)</f>
        <v>0</v>
      </c>
      <c r="F33" t="e">
        <f>SUMIFS(Sheet1!#REF!,Sheet1!C33:C1496,A33)</f>
        <v>#REF!</v>
      </c>
    </row>
    <row r="34" spans="1:6">
      <c r="A34" t="s">
        <v>3519</v>
      </c>
      <c r="B34" s="5">
        <f>AVERAGEIFS(Sheet1!$I31:$I1494,Sheet1!$C31:$C1494,Sheet1!$C47)</f>
        <v>0.53248587570621464</v>
      </c>
      <c r="C34">
        <f>COUNTIF(Sheet1!C32:C1495, A34)</f>
        <v>0</v>
      </c>
      <c r="D34">
        <f>COUNTIF(Sheet1!C34:C1497,A34)</f>
        <v>0</v>
      </c>
      <c r="E34">
        <f>SUMIFS(Sheet1!H34:H1497,Sheet1!C34:C1497,A34)</f>
        <v>0</v>
      </c>
      <c r="F34" t="e">
        <f>SUMIFS(Sheet1!#REF!,Sheet1!C34:C1497,A34)</f>
        <v>#REF!</v>
      </c>
    </row>
    <row r="35" spans="1:6">
      <c r="A35" t="s">
        <v>3638</v>
      </c>
      <c r="B35" s="5">
        <f>AVERAGEIFS(Sheet1!$I32:$I1495,Sheet1!$C32:$C1495,Sheet1!$C48)</f>
        <v>0.53201133144475909</v>
      </c>
      <c r="C35">
        <f>COUNTIF(Sheet1!C33:C1496, A35)</f>
        <v>0</v>
      </c>
      <c r="D35">
        <f>COUNTIF(Sheet1!C35:C1498,A35)</f>
        <v>0</v>
      </c>
      <c r="E35">
        <f>SUMIFS(Sheet1!H35:H1498,Sheet1!C35:C1498,A35)</f>
        <v>0</v>
      </c>
      <c r="F35" t="e">
        <f>SUMIFS(Sheet1!#REF!,Sheet1!C35:C1498,A35)</f>
        <v>#REF!</v>
      </c>
    </row>
    <row r="36" spans="1:6">
      <c r="A36" t="s">
        <v>3777</v>
      </c>
      <c r="B36" s="5">
        <f>AVERAGEIFS(Sheet1!$I33:$I1496,Sheet1!$C33:$C1496,Sheet1!$C49)</f>
        <v>0.49954356846473003</v>
      </c>
      <c r="C36">
        <f>COUNTIF(Sheet1!C34:C1497, A36)</f>
        <v>0</v>
      </c>
      <c r="D36">
        <f>COUNTIF(Sheet1!C36:C1499,A36)</f>
        <v>0</v>
      </c>
      <c r="E36">
        <f>SUMIFS(Sheet1!H36:H1499,Sheet1!C36:C1499,A36)</f>
        <v>0</v>
      </c>
      <c r="F36" t="e">
        <f>SUMIFS(Sheet1!#REF!,Sheet1!C36:C1499,A36)</f>
        <v>#REF!</v>
      </c>
    </row>
    <row r="37" spans="1:6">
      <c r="A37" t="s">
        <v>3867</v>
      </c>
      <c r="B37" s="5">
        <f>AVERAGEIFS(Sheet1!$I34:$I1497,Sheet1!$C34:$C1497,Sheet1!$C50)</f>
        <v>0.49954356846473003</v>
      </c>
      <c r="C37">
        <f>COUNTIF(Sheet1!C35:C1498, A37)</f>
        <v>0</v>
      </c>
      <c r="D37">
        <f>COUNTIF(Sheet1!C37:C1500,A37)</f>
        <v>0</v>
      </c>
      <c r="E37">
        <f>SUMIFS(Sheet1!H37:H1500,Sheet1!C37:C1500,A37)</f>
        <v>0</v>
      </c>
      <c r="F37" t="e">
        <f>SUMIFS(Sheet1!#REF!,Sheet1!C37:C1500,A37)</f>
        <v>#REF!</v>
      </c>
    </row>
    <row r="38" spans="1:6">
      <c r="A38" t="s">
        <v>3940</v>
      </c>
      <c r="B38" s="5">
        <f>AVERAGEIFS(Sheet1!$I35:$I1498,Sheet1!$C35:$C1498,Sheet1!$C51)</f>
        <v>0.53079999999999994</v>
      </c>
      <c r="C38">
        <f>COUNTIF(Sheet1!C36:C1499, A38)</f>
        <v>0</v>
      </c>
      <c r="D38">
        <f>COUNTIF(Sheet1!C38:C1501,A38)</f>
        <v>0</v>
      </c>
      <c r="E38">
        <f>SUMIFS(Sheet1!H38:H1501,Sheet1!C38:C1501,A38)</f>
        <v>0</v>
      </c>
      <c r="F38" t="e">
        <f>SUMIFS(Sheet1!#REF!,Sheet1!C38:C1501,A38)</f>
        <v>#REF!</v>
      </c>
    </row>
    <row r="39" spans="1:6">
      <c r="A39" t="s">
        <v>3973</v>
      </c>
      <c r="B39" s="5">
        <f>AVERAGEIFS(Sheet1!$I36:$I1499,Sheet1!$C36:$C1499,Sheet1!$C52)</f>
        <v>0.53232091690544403</v>
      </c>
      <c r="C39">
        <f>COUNTIF(Sheet1!C37:C1500, A39)</f>
        <v>0</v>
      </c>
      <c r="D39">
        <f>COUNTIF(Sheet1!C39:C1502,A39)</f>
        <v>0</v>
      </c>
      <c r="E39">
        <f>SUMIFS(Sheet1!H39:H1502,Sheet1!C39:C1502,A39)</f>
        <v>0</v>
      </c>
      <c r="F39" t="e">
        <f>SUMIFS(Sheet1!#REF!,Sheet1!C39:C1502,A39)</f>
        <v>#REF!</v>
      </c>
    </row>
    <row r="40" spans="1:6">
      <c r="A40" t="s">
        <v>4329</v>
      </c>
      <c r="B40" s="5">
        <f>AVERAGEIFS(Sheet1!$I37:$I1500,Sheet1!$C37:$C1500,Sheet1!$C53)</f>
        <v>0.53155172413793095</v>
      </c>
      <c r="C40">
        <f>COUNTIF(Sheet1!C38:C1501, A40)</f>
        <v>0</v>
      </c>
      <c r="D40">
        <f>COUNTIF(Sheet1!C40:C1503,A40)</f>
        <v>0</v>
      </c>
      <c r="E40">
        <f>SUMIFS(Sheet1!H40:H1503,Sheet1!C40:C1503,A40)</f>
        <v>0</v>
      </c>
      <c r="F40" t="e">
        <f>SUMIFS(Sheet1!#REF!,Sheet1!C40:C1503,A40)</f>
        <v>#REF!</v>
      </c>
    </row>
    <row r="41" spans="1:6">
      <c r="A41" t="s">
        <v>4425</v>
      </c>
      <c r="B41" s="5">
        <f>AVERAGEIFS(Sheet1!$I38:$I1501,Sheet1!$C38:$C1501,Sheet1!$C54)</f>
        <v>0.53063400576368858</v>
      </c>
      <c r="C41">
        <f>COUNTIF(Sheet1!C39:C1502, A41)</f>
        <v>0</v>
      </c>
      <c r="D41">
        <f>COUNTIF(Sheet1!C41:C1504,A41)</f>
        <v>0</v>
      </c>
      <c r="E41">
        <f>SUMIFS(Sheet1!H41:H1504,Sheet1!C41:C1504,A41)</f>
        <v>0</v>
      </c>
      <c r="F41" t="e">
        <f>SUMIFS(Sheet1!#REF!,Sheet1!C41:C1504,A41)</f>
        <v>#REF!</v>
      </c>
    </row>
    <row r="42" spans="1:6">
      <c r="A42" t="s">
        <v>4450</v>
      </c>
      <c r="B42" s="5">
        <f>AVERAGEIFS(Sheet1!$I39:$I1502,Sheet1!$C39:$C1502,Sheet1!$C55)</f>
        <v>0.49954356846473003</v>
      </c>
      <c r="C42">
        <f>COUNTIF(Sheet1!C40:C1503, A42)</f>
        <v>0</v>
      </c>
      <c r="D42">
        <f>COUNTIF(Sheet1!C42:C1505,A42)</f>
        <v>0</v>
      </c>
      <c r="E42">
        <f>SUMIFS(Sheet1!H42:H1505,Sheet1!C42:C1505,A42)</f>
        <v>0</v>
      </c>
      <c r="F42" t="e">
        <f>SUMIFS(Sheet1!#REF!,Sheet1!C42:C1505,A42)</f>
        <v>#REF!</v>
      </c>
    </row>
    <row r="43" spans="1:6">
      <c r="A43" t="s">
        <v>4573</v>
      </c>
      <c r="B43" s="5">
        <f>AVERAGEIFS(Sheet1!$I40:$I1503,Sheet1!$C40:$C1503,Sheet1!$C56)</f>
        <v>0.52985507246376795</v>
      </c>
      <c r="C43">
        <f>COUNTIF(Sheet1!C41:C1504, A43)</f>
        <v>0</v>
      </c>
      <c r="D43">
        <f>COUNTIF(Sheet1!C43:C1506,A43)</f>
        <v>0</v>
      </c>
      <c r="E43">
        <f>SUMIFS(Sheet1!H43:H1506,Sheet1!C43:C1506,A43)</f>
        <v>0</v>
      </c>
      <c r="F43" t="e">
        <f>SUMIFS(Sheet1!#REF!,Sheet1!C43:C1506,A43)</f>
        <v>#REF!</v>
      </c>
    </row>
    <row r="44" spans="1:6">
      <c r="A44" t="s">
        <v>4611</v>
      </c>
      <c r="B44" s="5">
        <f>AVERAGEIFS(Sheet1!$I41:$I1504,Sheet1!$C41:$C1504,Sheet1!$C57)</f>
        <v>0.49999999999999972</v>
      </c>
      <c r="C44">
        <f>COUNTIF(Sheet1!C42:C1505, A44)</f>
        <v>0</v>
      </c>
      <c r="D44">
        <f>COUNTIF(Sheet1!C44:C1507,A44)</f>
        <v>0</v>
      </c>
      <c r="E44">
        <f>SUMIFS(Sheet1!H44:H1507,Sheet1!C44:C1507,A44)</f>
        <v>0</v>
      </c>
      <c r="F44" t="e">
        <f>SUMIFS(Sheet1!#REF!,Sheet1!C44:C1507,A44)</f>
        <v>#REF!</v>
      </c>
    </row>
    <row r="45" spans="1:6">
      <c r="A45" t="s">
        <v>4767</v>
      </c>
      <c r="B45" s="5">
        <f>AVERAGEIFS(Sheet1!$I42:$I1505,Sheet1!$C42:$C1505,Sheet1!$C58)</f>
        <v>0.52991279069767427</v>
      </c>
      <c r="C45">
        <f>COUNTIF(Sheet1!C43:C1506, A45)</f>
        <v>0</v>
      </c>
      <c r="D45">
        <f>COUNTIF(Sheet1!C45:C1508,A45)</f>
        <v>0</v>
      </c>
      <c r="E45">
        <f>SUMIFS(Sheet1!H45:H1508,Sheet1!C45:C1508,A45)</f>
        <v>0</v>
      </c>
      <c r="F45" t="e">
        <f>SUMIFS(Sheet1!#REF!,Sheet1!C45:C1508,A45)</f>
        <v>#REF!</v>
      </c>
    </row>
    <row r="46" spans="1:6">
      <c r="A46" t="s">
        <v>4834</v>
      </c>
      <c r="B46" s="5">
        <f>AVERAGEIFS(Sheet1!$I43:$I1506,Sheet1!$C43:$C1506,Sheet1!$C59)</f>
        <v>0.49999999999999972</v>
      </c>
      <c r="C46">
        <f>COUNTIF(Sheet1!C44:C1507, A46)</f>
        <v>0</v>
      </c>
      <c r="D46">
        <f>COUNTIF(Sheet1!C46:C1509,A46)</f>
        <v>0</v>
      </c>
      <c r="E46">
        <f>SUMIFS(Sheet1!H46:H1509,Sheet1!C46:C1509,A46)</f>
        <v>0</v>
      </c>
      <c r="F46" t="e">
        <f>SUMIFS(Sheet1!#REF!,Sheet1!C46:C1509,A46)</f>
        <v>#REF!</v>
      </c>
    </row>
    <row r="47" spans="1:6">
      <c r="A47" t="s">
        <v>4845</v>
      </c>
      <c r="B47" s="5">
        <f>AVERAGEIFS(Sheet1!$I44:$I1507,Sheet1!$C44:$C1507,Sheet1!$C60)</f>
        <v>0.52941690962099119</v>
      </c>
      <c r="C47">
        <f>COUNTIF(Sheet1!C45:C1508, A47)</f>
        <v>0</v>
      </c>
      <c r="D47">
        <f>COUNTIF(Sheet1!C47:C1510,A47)</f>
        <v>0</v>
      </c>
      <c r="E47">
        <f>SUMIFS(Sheet1!H47:H1510,Sheet1!C47:C1510,A47)</f>
        <v>0</v>
      </c>
      <c r="F47" t="e">
        <f>SUMIFS(Sheet1!#REF!,Sheet1!C47:C1510,A47)</f>
        <v>#REF!</v>
      </c>
    </row>
    <row r="48" spans="1:6">
      <c r="A48" t="s">
        <v>4856</v>
      </c>
      <c r="B48" s="5">
        <f>AVERAGEIFS(Sheet1!$I45:$I1508,Sheet1!$C45:$C1508,Sheet1!$C61)</f>
        <v>0.52909356725146184</v>
      </c>
      <c r="C48">
        <f>COUNTIF(Sheet1!C46:C1509, A48)</f>
        <v>0</v>
      </c>
      <c r="D48">
        <f>COUNTIF(Sheet1!C48:C1511,A48)</f>
        <v>0</v>
      </c>
      <c r="E48">
        <f>SUMIFS(Sheet1!H48:H1511,Sheet1!C48:C1511,A48)</f>
        <v>0</v>
      </c>
      <c r="F48" t="e">
        <f>SUMIFS(Sheet1!#REF!,Sheet1!C48:C1511,A48)</f>
        <v>#REF!</v>
      </c>
    </row>
    <row r="49" spans="1:6">
      <c r="A49" t="s">
        <v>4876</v>
      </c>
      <c r="B49" s="5">
        <f>AVERAGEIFS(Sheet1!$I46:$I1509,Sheet1!$C46:$C1509,Sheet1!$C62)</f>
        <v>0.50014583333333307</v>
      </c>
      <c r="C49">
        <f>COUNTIF(Sheet1!C47:C1510, A49)</f>
        <v>0</v>
      </c>
      <c r="D49">
        <f>COUNTIF(Sheet1!C49:C1512,A49)</f>
        <v>0</v>
      </c>
      <c r="E49">
        <f>SUMIFS(Sheet1!H49:H1512,Sheet1!C49:C1512,A49)</f>
        <v>0</v>
      </c>
      <c r="F49" t="e">
        <f>SUMIFS(Sheet1!#REF!,Sheet1!C49:C1512,A49)</f>
        <v>#REF!</v>
      </c>
    </row>
    <row r="50" spans="1:6">
      <c r="A50" t="s">
        <v>4901</v>
      </c>
      <c r="B50" s="5">
        <f>AVERAGEIFS(Sheet1!$I47:$I1510,Sheet1!$C47:$C1510,Sheet1!$C63)</f>
        <v>0.50014583333333307</v>
      </c>
      <c r="C50">
        <f>COUNTIF(Sheet1!C48:C1511, A50)</f>
        <v>0</v>
      </c>
      <c r="D50">
        <f>COUNTIF(Sheet1!C50:C1513,A50)</f>
        <v>0</v>
      </c>
      <c r="E50">
        <f>SUMIFS(Sheet1!H50:H1513,Sheet1!C50:C1513,A50)</f>
        <v>0</v>
      </c>
      <c r="F50" t="e">
        <f>SUMIFS(Sheet1!#REF!,Sheet1!C50:C1513,A50)</f>
        <v>#REF!</v>
      </c>
    </row>
    <row r="51" spans="1:6">
      <c r="A51" t="s">
        <v>5006</v>
      </c>
      <c r="B51" s="5">
        <f>AVERAGEIFS(Sheet1!$I48:$I1511,Sheet1!$C48:$C1511,Sheet1!$C64)</f>
        <v>0.52861356932153369</v>
      </c>
      <c r="C51">
        <f>COUNTIF(Sheet1!C49:C1512, A51)</f>
        <v>0</v>
      </c>
      <c r="D51">
        <f>COUNTIF(Sheet1!C51:C1514,A51)</f>
        <v>0</v>
      </c>
      <c r="E51">
        <f>SUMIFS(Sheet1!H51:H1514,Sheet1!C51:C1514,A51)</f>
        <v>0</v>
      </c>
      <c r="F51" t="e">
        <f>SUMIFS(Sheet1!#REF!,Sheet1!C51:C1514,A51)</f>
        <v>#REF!</v>
      </c>
    </row>
    <row r="52" spans="1:6">
      <c r="A52" t="s">
        <v>5034</v>
      </c>
      <c r="B52" s="5">
        <f>AVERAGEIFS(Sheet1!$I49:$I1512,Sheet1!$C49:$C1512,Sheet1!$C65)</f>
        <v>0.52846153846153832</v>
      </c>
      <c r="C52">
        <f>COUNTIF(Sheet1!C50:C1513, A52)</f>
        <v>0</v>
      </c>
      <c r="D52">
        <f>COUNTIF(Sheet1!C52:C1515,A52)</f>
        <v>0</v>
      </c>
      <c r="E52">
        <f>SUMIFS(Sheet1!H52:H1515,Sheet1!C52:C1515,A52)</f>
        <v>0</v>
      </c>
      <c r="F52" t="e">
        <f>SUMIFS(Sheet1!#REF!,Sheet1!C52:C1515,A52)</f>
        <v>#REF!</v>
      </c>
    </row>
    <row r="53" spans="1:6">
      <c r="A53" t="s">
        <v>5047</v>
      </c>
      <c r="B53" s="5">
        <f>AVERAGEIFS(Sheet1!$I50:$I1513,Sheet1!$C50:$C1513,Sheet1!$C66)</f>
        <v>0.50045929018789115</v>
      </c>
      <c r="C53">
        <f>COUNTIF(Sheet1!C51:C1514, A53)</f>
        <v>0</v>
      </c>
      <c r="D53">
        <f>COUNTIF(Sheet1!C53:C1516,A53)</f>
        <v>0</v>
      </c>
      <c r="E53">
        <f>SUMIFS(Sheet1!H53:H1516,Sheet1!C53:C1516,A53)</f>
        <v>0</v>
      </c>
      <c r="F53" t="e">
        <f>SUMIFS(Sheet1!#REF!,Sheet1!C53:C1516,A53)</f>
        <v>#REF!</v>
      </c>
    </row>
    <row r="54" spans="1:6">
      <c r="A54" t="s">
        <v>5058</v>
      </c>
      <c r="B54" s="5">
        <f>AVERAGEIFS(Sheet1!$I51:$I1514,Sheet1!$C51:$C1514,Sheet1!$C67)</f>
        <v>0.50025104602510428</v>
      </c>
      <c r="C54">
        <f>COUNTIF(Sheet1!C52:C1515, A54)</f>
        <v>0</v>
      </c>
      <c r="D54">
        <f>COUNTIF(Sheet1!C54:C1517,A54)</f>
        <v>0</v>
      </c>
      <c r="E54">
        <f>SUMIFS(Sheet1!H54:H1517,Sheet1!C54:C1517,A54)</f>
        <v>0</v>
      </c>
      <c r="F54" t="e">
        <f>SUMIFS(Sheet1!#REF!,Sheet1!C54:C1517,A54)</f>
        <v>#REF!</v>
      </c>
    </row>
    <row r="55" spans="1:6">
      <c r="A55" t="s">
        <v>5069</v>
      </c>
      <c r="B55" s="5">
        <f>AVERAGEIFS(Sheet1!$I52:$I1515,Sheet1!$C52:$C1515,Sheet1!$C68)</f>
        <v>0.5285459940652818</v>
      </c>
      <c r="C55">
        <f>COUNTIF(Sheet1!C53:C1516, A55)</f>
        <v>0</v>
      </c>
      <c r="D55">
        <f>COUNTIF(Sheet1!C55:C1518,A55)</f>
        <v>0</v>
      </c>
      <c r="E55">
        <f>SUMIFS(Sheet1!H55:H1518,Sheet1!C55:C1518,A55)</f>
        <v>0</v>
      </c>
      <c r="F55" t="e">
        <f>SUMIFS(Sheet1!#REF!,Sheet1!C55:C1518,A55)</f>
        <v>#REF!</v>
      </c>
    </row>
    <row r="56" spans="1:6">
      <c r="A56" t="s">
        <v>5102</v>
      </c>
      <c r="B56" s="5">
        <f>AVERAGEIFS(Sheet1!$I53:$I1516,Sheet1!$C53:$C1516,Sheet1!$C69)</f>
        <v>0.50025104602510428</v>
      </c>
      <c r="C56">
        <f>COUNTIF(Sheet1!C54:C1517, A56)</f>
        <v>0</v>
      </c>
      <c r="D56">
        <f>COUNTIF(Sheet1!C56:C1519,A56)</f>
        <v>0</v>
      </c>
      <c r="E56">
        <f>SUMIFS(Sheet1!H56:H1519,Sheet1!C56:C1519,A56)</f>
        <v>0</v>
      </c>
      <c r="F56" t="e">
        <f>SUMIFS(Sheet1!#REF!,Sheet1!C56:C1519,A56)</f>
        <v>#REF!</v>
      </c>
    </row>
    <row r="57" spans="1:6">
      <c r="A57" t="s">
        <v>5122</v>
      </c>
      <c r="B57" s="5">
        <f>AVERAGEIFS(Sheet1!$I54:$I1517,Sheet1!$C54:$C1517,Sheet1!$C70)</f>
        <v>0.50025104602510428</v>
      </c>
      <c r="C57">
        <f>COUNTIF(Sheet1!C55:C1518, A57)</f>
        <v>0</v>
      </c>
      <c r="D57">
        <f>COUNTIF(Sheet1!C57:C1520,A57)</f>
        <v>0</v>
      </c>
      <c r="E57">
        <f>SUMIFS(Sheet1!H57:H1520,Sheet1!C57:C1520,A57)</f>
        <v>0</v>
      </c>
      <c r="F57" t="e">
        <f>SUMIFS(Sheet1!#REF!,Sheet1!C57:C1520,A57)</f>
        <v>#REF!</v>
      </c>
    </row>
    <row r="58" spans="1:6">
      <c r="A58" t="s">
        <v>5133</v>
      </c>
      <c r="B58" s="5">
        <f>AVERAGEIFS(Sheet1!$I55:$I1518,Sheet1!$C55:$C1518,Sheet1!$C71)</f>
        <v>0.52817365269461081</v>
      </c>
      <c r="C58">
        <f>COUNTIF(Sheet1!C56:C1519, A58)</f>
        <v>0</v>
      </c>
      <c r="D58">
        <f>COUNTIF(Sheet1!C58:C1521,A58)</f>
        <v>0</v>
      </c>
      <c r="E58">
        <f>SUMIFS(Sheet1!H58:H1521,Sheet1!C58:C1521,A58)</f>
        <v>0</v>
      </c>
      <c r="F58" t="e">
        <f>SUMIFS(Sheet1!#REF!,Sheet1!C58:C1521,A58)</f>
        <v>#REF!</v>
      </c>
    </row>
    <row r="59" spans="1:6">
      <c r="A59" t="s">
        <v>5166</v>
      </c>
      <c r="B59" s="5">
        <f>AVERAGEIFS(Sheet1!$I56:$I1519,Sheet1!$C56:$C1519,Sheet1!$C72)</f>
        <v>0.52817365269461081</v>
      </c>
      <c r="C59">
        <f>COUNTIF(Sheet1!C57:C1520, A59)</f>
        <v>0</v>
      </c>
      <c r="D59">
        <f>COUNTIF(Sheet1!C59:C1522,A59)</f>
        <v>0</v>
      </c>
      <c r="E59">
        <f>SUMIFS(Sheet1!H59:H1522,Sheet1!C59:C1522,A59)</f>
        <v>0</v>
      </c>
      <c r="F59" t="e">
        <f>SUMIFS(Sheet1!#REF!,Sheet1!C59:C1522,A59)</f>
        <v>#REF!</v>
      </c>
    </row>
    <row r="60" spans="1:6">
      <c r="A60" t="s">
        <v>5213</v>
      </c>
      <c r="B60" s="5">
        <f>AVERAGEIFS(Sheet1!$I57:$I1520,Sheet1!$C57:$C1520,Sheet1!$C73)</f>
        <v>0.5284684684684684</v>
      </c>
      <c r="C60">
        <f>COUNTIF(Sheet1!C58:C1521, A60)</f>
        <v>0</v>
      </c>
      <c r="D60">
        <f>COUNTIF(Sheet1!C60:C1523,A60)</f>
        <v>0</v>
      </c>
      <c r="E60">
        <f>SUMIFS(Sheet1!H60:H1523,Sheet1!C60:C1523,A60)</f>
        <v>0</v>
      </c>
      <c r="F60" t="e">
        <f>SUMIFS(Sheet1!#REF!,Sheet1!C60:C1523,A60)</f>
        <v>#REF!</v>
      </c>
    </row>
    <row r="61" spans="1:6">
      <c r="A61" t="s">
        <v>5223</v>
      </c>
      <c r="B61" s="5">
        <f>AVERAGEIFS(Sheet1!$I58:$I1521,Sheet1!$C58:$C1521,Sheet1!$C74)</f>
        <v>0.50025210084033578</v>
      </c>
      <c r="C61">
        <f>COUNTIF(Sheet1!C59:C1522, A61)</f>
        <v>0</v>
      </c>
      <c r="D61">
        <f>COUNTIF(Sheet1!C61:C1524,A61)</f>
        <v>0</v>
      </c>
      <c r="E61">
        <f>SUMIFS(Sheet1!H61:H1524,Sheet1!C61:C1524,A61)</f>
        <v>0</v>
      </c>
      <c r="F61" t="e">
        <f>SUMIFS(Sheet1!#REF!,Sheet1!C61:C1524,A61)</f>
        <v>#REF!</v>
      </c>
    </row>
    <row r="62" spans="1:6">
      <c r="A62" t="s">
        <v>5244</v>
      </c>
      <c r="B62" s="5">
        <f>AVERAGEIFS(Sheet1!$I59:$I1522,Sheet1!$C59:$C1522,Sheet1!$C75)</f>
        <v>0.52843373493975887</v>
      </c>
      <c r="C62">
        <f>COUNTIF(Sheet1!C60:C1523, A62)</f>
        <v>0</v>
      </c>
      <c r="D62">
        <f>COUNTIF(Sheet1!C62:C1525,A62)</f>
        <v>0</v>
      </c>
      <c r="E62">
        <f>SUMIFS(Sheet1!H62:H1525,Sheet1!C62:C1525,A62)</f>
        <v>0</v>
      </c>
      <c r="F62" t="e">
        <f>SUMIFS(Sheet1!#REF!,Sheet1!C62:C1525,A62)</f>
        <v>#REF!</v>
      </c>
    </row>
    <row r="63" spans="1:6">
      <c r="A63" t="s">
        <v>5262</v>
      </c>
      <c r="B63" s="5">
        <f>AVERAGEIFS(Sheet1!$I60:$I1523,Sheet1!$C60:$C1523,Sheet1!$C76)</f>
        <v>0.52843373493975887</v>
      </c>
      <c r="C63">
        <f>COUNTIF(Sheet1!C61:C1524, A63)</f>
        <v>0</v>
      </c>
      <c r="D63">
        <f>COUNTIF(Sheet1!C63:C1526,A63)</f>
        <v>0</v>
      </c>
      <c r="E63">
        <f>SUMIFS(Sheet1!H63:H1526,Sheet1!C63:C1526,A63)</f>
        <v>0</v>
      </c>
      <c r="F63" t="e">
        <f>SUMIFS(Sheet1!#REF!,Sheet1!C63:C1526,A63)</f>
        <v>#REF!</v>
      </c>
    </row>
    <row r="64" spans="1:6">
      <c r="A64" t="s">
        <v>5275</v>
      </c>
      <c r="B64" s="5">
        <f>AVERAGEIFS(Sheet1!$I61:$I1524,Sheet1!$C61:$C1524,Sheet1!$C77)</f>
        <v>0.52770392749244699</v>
      </c>
      <c r="C64">
        <f>COUNTIF(Sheet1!C62:C1525, A64)</f>
        <v>0</v>
      </c>
      <c r="D64">
        <f>COUNTIF(Sheet1!C64:C1527,A64)</f>
        <v>0</v>
      </c>
      <c r="E64">
        <f>SUMIFS(Sheet1!H64:H1527,Sheet1!C64:C1527,A64)</f>
        <v>0</v>
      </c>
      <c r="F64" t="e">
        <f>SUMIFS(Sheet1!#REF!,Sheet1!C64:C1527,A64)</f>
        <v>#REF!</v>
      </c>
    </row>
    <row r="65" spans="1:6">
      <c r="A65" t="s">
        <v>5336</v>
      </c>
      <c r="B65" s="5">
        <f>AVERAGEIFS(Sheet1!$I62:$I1525,Sheet1!$C62:$C1525,Sheet1!$C78)</f>
        <v>0.52760606060606052</v>
      </c>
      <c r="C65">
        <f>COUNTIF(Sheet1!C63:C1526, A65)</f>
        <v>0</v>
      </c>
      <c r="D65">
        <f>COUNTIF(Sheet1!C65:C1528,A65)</f>
        <v>0</v>
      </c>
      <c r="E65">
        <f>SUMIFS(Sheet1!H65:H1528,Sheet1!C65:C1528,A65)</f>
        <v>0</v>
      </c>
      <c r="F65" t="e">
        <f>SUMIFS(Sheet1!#REF!,Sheet1!C65:C1528,A65)</f>
        <v>#REF!</v>
      </c>
    </row>
    <row r="66" spans="1:6">
      <c r="A66" t="s">
        <v>5347</v>
      </c>
      <c r="B66" s="5">
        <f>AVERAGEIFS(Sheet1!$I63:$I1526,Sheet1!$C63:$C1526,Sheet1!$C79)</f>
        <v>0.50014767932489423</v>
      </c>
      <c r="C66">
        <f>COUNTIF(Sheet1!C64:C1527, A66)</f>
        <v>0</v>
      </c>
      <c r="D66">
        <f>COUNTIF(Sheet1!C66:C1529,A66)</f>
        <v>0</v>
      </c>
      <c r="E66">
        <f>SUMIFS(Sheet1!H66:H1529,Sheet1!C66:C1529,A66)</f>
        <v>0</v>
      </c>
      <c r="F66" t="e">
        <f>SUMIFS(Sheet1!#REF!,Sheet1!C66:C1529,A66)</f>
        <v>#REF!</v>
      </c>
    </row>
    <row r="67" spans="1:6">
      <c r="A67" t="s">
        <v>5358</v>
      </c>
      <c r="B67" s="5">
        <f>AVERAGEIFS(Sheet1!$I64:$I1527,Sheet1!$C64:$C1527,Sheet1!$C80)</f>
        <v>0.52760606060606052</v>
      </c>
      <c r="C67">
        <f>COUNTIF(Sheet1!C65:C1528, A67)</f>
        <v>0</v>
      </c>
      <c r="D67">
        <f>COUNTIF(Sheet1!C67:C1530,A67)</f>
        <v>0</v>
      </c>
      <c r="E67">
        <f>SUMIFS(Sheet1!H67:H1530,Sheet1!C67:C1530,A67)</f>
        <v>0</v>
      </c>
      <c r="F67" t="e">
        <f>SUMIFS(Sheet1!#REF!,Sheet1!C67:C1530,A67)</f>
        <v>#REF!</v>
      </c>
    </row>
    <row r="68" spans="1:6">
      <c r="A68" t="s">
        <v>5369</v>
      </c>
      <c r="B68" s="5">
        <f>AVERAGEIFS(Sheet1!$I65:$I1528,Sheet1!$C65:$C1528,Sheet1!$C81)</f>
        <v>0.50054968287526391</v>
      </c>
      <c r="C68">
        <f>COUNTIF(Sheet1!C66:C1529, A68)</f>
        <v>0</v>
      </c>
      <c r="D68">
        <f>COUNTIF(Sheet1!C68:C1531,A68)</f>
        <v>0</v>
      </c>
      <c r="E68">
        <f>SUMIFS(Sheet1!H68:H1531,Sheet1!C68:C1531,A68)</f>
        <v>0</v>
      </c>
      <c r="F68" t="e">
        <f>SUMIFS(Sheet1!#REF!,Sheet1!C68:C1531,A68)</f>
        <v>#REF!</v>
      </c>
    </row>
    <row r="69" spans="1:6">
      <c r="A69" t="s">
        <v>5412</v>
      </c>
      <c r="B69" s="5">
        <f>AVERAGEIFS(Sheet1!$I66:$I1529,Sheet1!$C66:$C1529,Sheet1!$C82)</f>
        <v>0.52634146341463406</v>
      </c>
      <c r="C69">
        <f>COUNTIF(Sheet1!C67:C1530, A69)</f>
        <v>0</v>
      </c>
      <c r="D69">
        <f>COUNTIF(Sheet1!C69:C1532,A69)</f>
        <v>0</v>
      </c>
      <c r="E69">
        <f>SUMIFS(Sheet1!H69:H1532,Sheet1!C69:C1532,A69)</f>
        <v>0</v>
      </c>
      <c r="F69" t="e">
        <f>SUMIFS(Sheet1!#REF!,Sheet1!C69:C1532,A69)</f>
        <v>#REF!</v>
      </c>
    </row>
    <row r="70" spans="1:6">
      <c r="A70" t="s">
        <v>5432</v>
      </c>
      <c r="B70" s="5">
        <f>AVERAGEIFS(Sheet1!$I67:$I1530,Sheet1!$C67:$C1530,Sheet1!$C83)</f>
        <v>0.52634146341463406</v>
      </c>
      <c r="C70">
        <f>COUNTIF(Sheet1!C68:C1531, A70)</f>
        <v>0</v>
      </c>
      <c r="D70">
        <f>COUNTIF(Sheet1!C70:C1533,A70)</f>
        <v>0</v>
      </c>
      <c r="E70">
        <f>SUMIFS(Sheet1!H70:H1533,Sheet1!C70:C1533,A70)</f>
        <v>0</v>
      </c>
      <c r="F70" t="e">
        <f>SUMIFS(Sheet1!#REF!,Sheet1!C70:C1533,A70)</f>
        <v>#REF!</v>
      </c>
    </row>
    <row r="71" spans="1:6">
      <c r="A71" t="s">
        <v>5443</v>
      </c>
      <c r="B71" s="5">
        <f>AVERAGEIFS(Sheet1!$I68:$I1531,Sheet1!$C68:$C1531,Sheet1!$C84)</f>
        <v>0.50008492569002094</v>
      </c>
      <c r="C71">
        <f>COUNTIF(Sheet1!C69:C1532, A71)</f>
        <v>0</v>
      </c>
      <c r="D71">
        <f>COUNTIF(Sheet1!C71:C1534,A71)</f>
        <v>0</v>
      </c>
      <c r="E71">
        <f>SUMIFS(Sheet1!H71:H1534,Sheet1!C71:C1534,A71)</f>
        <v>0</v>
      </c>
      <c r="F71" t="e">
        <f>SUMIFS(Sheet1!#REF!,Sheet1!C71:C1534,A71)</f>
        <v>#REF!</v>
      </c>
    </row>
    <row r="72" spans="1:6">
      <c r="A72" t="s">
        <v>5454</v>
      </c>
      <c r="B72" s="5">
        <f>AVERAGEIFS(Sheet1!$I69:$I1532,Sheet1!$C69:$C1532,Sheet1!$C85)</f>
        <v>0.52605504587155949</v>
      </c>
      <c r="C72">
        <f>COUNTIF(Sheet1!C70:C1533, A72)</f>
        <v>0</v>
      </c>
      <c r="D72">
        <f>COUNTIF(Sheet1!C72:C1535,A72)</f>
        <v>0</v>
      </c>
      <c r="E72">
        <f>SUMIFS(Sheet1!H72:H1535,Sheet1!C72:C1535,A72)</f>
        <v>0</v>
      </c>
      <c r="F72" t="e">
        <f>SUMIFS(Sheet1!#REF!,Sheet1!C72:C1535,A72)</f>
        <v>#REF!</v>
      </c>
    </row>
    <row r="73" spans="1:6">
      <c r="A73" t="s">
        <v>5515</v>
      </c>
      <c r="B73" s="5">
        <f>AVERAGEIFS(Sheet1!$I70:$I1533,Sheet1!$C70:$C1533,Sheet1!$C86)</f>
        <v>0.52605504587155949</v>
      </c>
      <c r="C73">
        <f>COUNTIF(Sheet1!C71:C1534, A73)</f>
        <v>0</v>
      </c>
      <c r="D73">
        <f>COUNTIF(Sheet1!C73:C1536,A73)</f>
        <v>0</v>
      </c>
      <c r="E73">
        <f>SUMIFS(Sheet1!H73:H1536,Sheet1!C73:C1536,A73)</f>
        <v>0</v>
      </c>
      <c r="F73" t="e">
        <f>SUMIFS(Sheet1!#REF!,Sheet1!C73:C1536,A73)</f>
        <v>#REF!</v>
      </c>
    </row>
    <row r="74" spans="1:6">
      <c r="A74" t="s">
        <v>5531</v>
      </c>
      <c r="B74" s="5">
        <f>AVERAGEIFS(Sheet1!$I71:$I1534,Sheet1!$C71:$C1534,Sheet1!$C87)</f>
        <v>0.50021321961620435</v>
      </c>
      <c r="C74">
        <f>COUNTIF(Sheet1!C72:C1535, A74)</f>
        <v>0</v>
      </c>
      <c r="D74">
        <f>COUNTIF(Sheet1!C74:C1537,A74)</f>
        <v>0</v>
      </c>
      <c r="E74">
        <f>SUMIFS(Sheet1!H74:H1537,Sheet1!C74:C1537,A74)</f>
        <v>0</v>
      </c>
      <c r="F74" t="e">
        <f>SUMIFS(Sheet1!#REF!,Sheet1!C74:C1537,A74)</f>
        <v>#REF!</v>
      </c>
    </row>
    <row r="75" spans="1:6">
      <c r="A75" t="s">
        <v>5623</v>
      </c>
      <c r="B75" s="5">
        <f>AVERAGEIFS(Sheet1!$I72:$I1535,Sheet1!$C72:$C1535,Sheet1!$C88)</f>
        <v>0.50021321961620435</v>
      </c>
      <c r="C75">
        <f>COUNTIF(Sheet1!C73:C1536, A75)</f>
        <v>0</v>
      </c>
      <c r="D75">
        <f>COUNTIF(Sheet1!C75:C1538,A75)</f>
        <v>0</v>
      </c>
      <c r="E75">
        <f>SUMIFS(Sheet1!H75:H1538,Sheet1!C75:C1538,A75)</f>
        <v>0</v>
      </c>
      <c r="F75" t="e">
        <f>SUMIFS(Sheet1!#REF!,Sheet1!C75:C1538,A75)</f>
        <v>#REF!</v>
      </c>
    </row>
    <row r="76" spans="1:6">
      <c r="A76" t="s">
        <v>5647</v>
      </c>
      <c r="B76" s="5">
        <f>AVERAGEIFS(Sheet1!$I73:$I1536,Sheet1!$C73:$C1536,Sheet1!$C89)</f>
        <v>0.50021321961620435</v>
      </c>
      <c r="C76">
        <f>COUNTIF(Sheet1!C74:C1537, A76)</f>
        <v>0</v>
      </c>
      <c r="D76">
        <f>COUNTIF(Sheet1!C76:C1539,A76)</f>
        <v>0</v>
      </c>
      <c r="E76">
        <f>SUMIFS(Sheet1!H76:H1539,Sheet1!C76:C1539,A76)</f>
        <v>0</v>
      </c>
      <c r="F76" t="e">
        <f>SUMIFS(Sheet1!#REF!,Sheet1!C76:C1539,A76)</f>
        <v>#REF!</v>
      </c>
    </row>
    <row r="77" spans="1:6">
      <c r="A77" t="s">
        <v>5669</v>
      </c>
      <c r="B77" s="5">
        <f>AVERAGEIFS(Sheet1!$I74:$I1537,Sheet1!$C74:$C1537,Sheet1!$C90)</f>
        <v>0.52561728395061724</v>
      </c>
      <c r="C77">
        <f>COUNTIF(Sheet1!C75:C1538, A77)</f>
        <v>0</v>
      </c>
      <c r="D77">
        <f>COUNTIF(Sheet1!C77:C1540,A77)</f>
        <v>0</v>
      </c>
      <c r="E77">
        <f>SUMIFS(Sheet1!H77:H1540,Sheet1!C77:C1540,A77)</f>
        <v>0</v>
      </c>
      <c r="F77" t="e">
        <f>SUMIFS(Sheet1!#REF!,Sheet1!C77:C1540,A77)</f>
        <v>#REF!</v>
      </c>
    </row>
    <row r="78" spans="1:6">
      <c r="A78" t="s">
        <v>5698</v>
      </c>
      <c r="B78" s="5">
        <f>AVERAGEIFS(Sheet1!$I75:$I1538,Sheet1!$C75:$C1538,Sheet1!$C91)</f>
        <v>0.52561728395061724</v>
      </c>
      <c r="C78">
        <f>COUNTIF(Sheet1!C76:C1539, A78)</f>
        <v>0</v>
      </c>
      <c r="D78">
        <f>COUNTIF(Sheet1!C78:C1541,A78)</f>
        <v>0</v>
      </c>
      <c r="E78">
        <f>SUMIFS(Sheet1!H78:H1541,Sheet1!C78:C1541,A78)</f>
        <v>0</v>
      </c>
      <c r="F78" t="e">
        <f>SUMIFS(Sheet1!#REF!,Sheet1!C78:C1541,A78)</f>
        <v>#REF!</v>
      </c>
    </row>
    <row r="79" spans="1:6">
      <c r="A79" t="s">
        <v>5729</v>
      </c>
      <c r="B79" s="5">
        <f>AVERAGEIFS(Sheet1!$I76:$I1539,Sheet1!$C76:$C1539,Sheet1!$C92)</f>
        <v>0.52486068111455109</v>
      </c>
      <c r="C79">
        <f>COUNTIF(Sheet1!C77:C1540, A79)</f>
        <v>0</v>
      </c>
      <c r="D79">
        <f>COUNTIF(Sheet1!C79:C1542,A79)</f>
        <v>0</v>
      </c>
      <c r="E79">
        <f>SUMIFS(Sheet1!H79:H1542,Sheet1!C79:C1542,A79)</f>
        <v>0</v>
      </c>
      <c r="F79" t="e">
        <f>SUMIFS(Sheet1!#REF!,Sheet1!C79:C1542,A79)</f>
        <v>#REF!</v>
      </c>
    </row>
    <row r="80" spans="1:6">
      <c r="A80" t="s">
        <v>5755</v>
      </c>
      <c r="B80" s="5">
        <f>AVERAGEIFS(Sheet1!$I77:$I1540,Sheet1!$C77:$C1540,Sheet1!$C93)</f>
        <v>0.5004914529914527</v>
      </c>
      <c r="C80">
        <f>COUNTIF(Sheet1!C78:C1541, A80)</f>
        <v>0</v>
      </c>
      <c r="D80">
        <f>COUNTIF(Sheet1!C80:C1543,A80)</f>
        <v>0</v>
      </c>
      <c r="E80">
        <f>SUMIFS(Sheet1!H80:H1543,Sheet1!C80:C1543,A80)</f>
        <v>0</v>
      </c>
      <c r="F80" t="e">
        <f>SUMIFS(Sheet1!#REF!,Sheet1!C80:C1543,A80)</f>
        <v>#REF!</v>
      </c>
    </row>
    <row r="81" spans="1:6">
      <c r="A81" t="s">
        <v>5766</v>
      </c>
      <c r="B81" s="5">
        <f>AVERAGEIFS(Sheet1!$I78:$I1541,Sheet1!$C78:$C1541,Sheet1!$C94)</f>
        <v>0.52439252336448594</v>
      </c>
      <c r="C81">
        <f>COUNTIF(Sheet1!C79:C1542, A81)</f>
        <v>0</v>
      </c>
      <c r="D81">
        <f>COUNTIF(Sheet1!C81:C1544,A81)</f>
        <v>0</v>
      </c>
      <c r="E81">
        <f>SUMIFS(Sheet1!H81:H1544,Sheet1!C81:C1544,A81)</f>
        <v>0</v>
      </c>
      <c r="F81" t="e">
        <f>SUMIFS(Sheet1!#REF!,Sheet1!C81:C1544,A81)</f>
        <v>#REF!</v>
      </c>
    </row>
    <row r="82" spans="1:6">
      <c r="A82" t="s">
        <v>5818</v>
      </c>
      <c r="B82" s="5">
        <f>AVERAGEIFS(Sheet1!$I79:$I1542,Sheet1!$C79:$C1542,Sheet1!$C95)</f>
        <v>0.52431249999999996</v>
      </c>
      <c r="C82">
        <f>COUNTIF(Sheet1!C80:C1543, A82)</f>
        <v>0</v>
      </c>
      <c r="D82">
        <f>COUNTIF(Sheet1!C82:C1545,A82)</f>
        <v>0</v>
      </c>
      <c r="E82">
        <f>SUMIFS(Sheet1!H82:H1545,Sheet1!C82:C1545,A82)</f>
        <v>0</v>
      </c>
      <c r="F82" t="e">
        <f>SUMIFS(Sheet1!#REF!,Sheet1!C82:C1545,A82)</f>
        <v>#REF!</v>
      </c>
    </row>
    <row r="83" spans="1:6">
      <c r="A83" t="s">
        <v>5829</v>
      </c>
      <c r="B83" s="5">
        <f>AVERAGEIFS(Sheet1!$I80:$I1543,Sheet1!$C80:$C1543,Sheet1!$C96)</f>
        <v>0.50017130620984973</v>
      </c>
      <c r="C83">
        <f>COUNTIF(Sheet1!C81:C1544, A83)</f>
        <v>0</v>
      </c>
      <c r="D83">
        <f>COUNTIF(Sheet1!C83:C1546,A83)</f>
        <v>0</v>
      </c>
      <c r="E83">
        <f>SUMIFS(Sheet1!H83:H1546,Sheet1!C83:C1546,A83)</f>
        <v>0</v>
      </c>
      <c r="F83" t="e">
        <f>SUMIFS(Sheet1!#REF!,Sheet1!C83:C1546,A83)</f>
        <v>#REF!</v>
      </c>
    </row>
    <row r="84" spans="1:6">
      <c r="A84" t="s">
        <v>5883</v>
      </c>
      <c r="B84" s="5">
        <f>AVERAGEIFS(Sheet1!$I81:$I1544,Sheet1!$C81:$C1544,Sheet1!$C97)</f>
        <v>0.5241379310344827</v>
      </c>
      <c r="C84">
        <f>COUNTIF(Sheet1!C82:C1545, A84)</f>
        <v>0</v>
      </c>
      <c r="D84">
        <f>COUNTIF(Sheet1!C84:C1547,A84)</f>
        <v>0</v>
      </c>
      <c r="E84">
        <f>SUMIFS(Sheet1!H84:H1547,Sheet1!C84:C1547,A84)</f>
        <v>0</v>
      </c>
      <c r="F84" t="e">
        <f>SUMIFS(Sheet1!#REF!,Sheet1!C84:C1547,A84)</f>
        <v>#REF!</v>
      </c>
    </row>
    <row r="85" spans="1:6">
      <c r="A85" t="s">
        <v>5904</v>
      </c>
      <c r="B85" s="5">
        <f>AVERAGEIFS(Sheet1!$I82:$I1545,Sheet1!$C82:$C1545,Sheet1!$C98)</f>
        <v>0.49987124463519284</v>
      </c>
      <c r="C85">
        <f>COUNTIF(Sheet1!C83:C1546, A85)</f>
        <v>0</v>
      </c>
      <c r="D85">
        <f>COUNTIF(Sheet1!C85:C1548,A85)</f>
        <v>0</v>
      </c>
      <c r="E85">
        <f>SUMIFS(Sheet1!H85:H1548,Sheet1!C85:C1548,A85)</f>
        <v>0</v>
      </c>
      <c r="F85" t="e">
        <f>SUMIFS(Sheet1!#REF!,Sheet1!C85:C1548,A85)</f>
        <v>#REF!</v>
      </c>
    </row>
    <row r="86" spans="1:6">
      <c r="A86" t="s">
        <v>5996</v>
      </c>
      <c r="B86" s="5">
        <f>AVERAGEIFS(Sheet1!$I83:$I1546,Sheet1!$C83:$C1546,Sheet1!$C99)</f>
        <v>0.52377358490566028</v>
      </c>
      <c r="C86">
        <f>COUNTIF(Sheet1!C84:C1547, A86)</f>
        <v>0</v>
      </c>
      <c r="D86">
        <f>COUNTIF(Sheet1!C86:C1549,A86)</f>
        <v>0</v>
      </c>
      <c r="E86">
        <f>SUMIFS(Sheet1!H86:H1549,Sheet1!C86:C1549,A86)</f>
        <v>0</v>
      </c>
      <c r="F86" t="e">
        <f>SUMIFS(Sheet1!#REF!,Sheet1!C86:C1549,A86)</f>
        <v>#REF!</v>
      </c>
    </row>
    <row r="87" spans="1:6">
      <c r="A87" t="s">
        <v>6007</v>
      </c>
      <c r="B87" s="5">
        <f>AVERAGEIFS(Sheet1!$I84:$I1547,Sheet1!$C84:$C1547,Sheet1!$C100)</f>
        <v>0.52403785488958987</v>
      </c>
      <c r="C87">
        <f>COUNTIF(Sheet1!C85:C1548, A87)</f>
        <v>0</v>
      </c>
      <c r="D87">
        <f>COUNTIF(Sheet1!C87:C1550,A87)</f>
        <v>0</v>
      </c>
      <c r="E87">
        <f>SUMIFS(Sheet1!H87:H1550,Sheet1!C87:C1550,A87)</f>
        <v>0</v>
      </c>
      <c r="F87" t="e">
        <f>SUMIFS(Sheet1!#REF!,Sheet1!C87:C1550,A87)</f>
        <v>#REF!</v>
      </c>
    </row>
    <row r="88" spans="1:6">
      <c r="A88" t="s">
        <v>6060</v>
      </c>
      <c r="B88" s="5">
        <f>AVERAGEIFS(Sheet1!$I85:$I1548,Sheet1!$C85:$C1548,Sheet1!$C101)</f>
        <v>0.52403785488958987</v>
      </c>
      <c r="C88">
        <f>COUNTIF(Sheet1!C86:C1549, A88)</f>
        <v>0</v>
      </c>
      <c r="D88">
        <f>COUNTIF(Sheet1!C88:C1551,A88)</f>
        <v>0</v>
      </c>
      <c r="E88">
        <f>SUMIFS(Sheet1!H88:H1551,Sheet1!C88:C1551,A88)</f>
        <v>0</v>
      </c>
      <c r="F88" t="e">
        <f>SUMIFS(Sheet1!#REF!,Sheet1!C88:C1551,A88)</f>
        <v>#REF!</v>
      </c>
    </row>
    <row r="89" spans="1:6">
      <c r="A89" t="s">
        <v>6103</v>
      </c>
      <c r="B89" s="5">
        <f>AVERAGEIFS(Sheet1!$I86:$I1549,Sheet1!$C86:$C1549,Sheet1!$C102)</f>
        <v>0.4996129032258062</v>
      </c>
      <c r="C89">
        <f>COUNTIF(Sheet1!C87:C1550, A89)</f>
        <v>0</v>
      </c>
      <c r="D89">
        <f>COUNTIF(Sheet1!C89:C1552,A89)</f>
        <v>0</v>
      </c>
      <c r="E89">
        <f>SUMIFS(Sheet1!H89:H1552,Sheet1!C89:C1552,A89)</f>
        <v>0</v>
      </c>
      <c r="F89" t="e">
        <f>SUMIFS(Sheet1!#REF!,Sheet1!C89:C1552,A89)</f>
        <v>#REF!</v>
      </c>
    </row>
    <row r="90" spans="1:6">
      <c r="A90" t="s">
        <v>6139</v>
      </c>
      <c r="B90" s="5">
        <f>AVERAGEIFS(Sheet1!$I87:$I1550,Sheet1!$C87:$C1550,Sheet1!$C103)</f>
        <v>0.522984126984127</v>
      </c>
      <c r="C90">
        <f>COUNTIF(Sheet1!C88:C1551, A90)</f>
        <v>0</v>
      </c>
      <c r="D90">
        <f>COUNTIF(Sheet1!C90:C1553,A90)</f>
        <v>0</v>
      </c>
      <c r="E90">
        <f>SUMIFS(Sheet1!H90:H1553,Sheet1!C90:C1553,A90)</f>
        <v>0</v>
      </c>
      <c r="F90" t="e">
        <f>SUMIFS(Sheet1!#REF!,Sheet1!C90:C1553,A90)</f>
        <v>#REF!</v>
      </c>
    </row>
    <row r="91" spans="1:6">
      <c r="A91" t="s">
        <v>6189</v>
      </c>
      <c r="B91" s="5">
        <f>AVERAGEIFS(Sheet1!$I88:$I1551,Sheet1!$C88:$C1551,Sheet1!$C104)</f>
        <v>0.50015086206896531</v>
      </c>
      <c r="C91">
        <f>COUNTIF(Sheet1!C89:C1552, A91)</f>
        <v>0</v>
      </c>
      <c r="D91">
        <f>COUNTIF(Sheet1!C91:C1554,A91)</f>
        <v>0</v>
      </c>
      <c r="E91">
        <f>SUMIFS(Sheet1!H91:H1554,Sheet1!C91:C1554,A91)</f>
        <v>0</v>
      </c>
      <c r="F91" t="e">
        <f>SUMIFS(Sheet1!#REF!,Sheet1!C91:C1554,A91)</f>
        <v>#REF!</v>
      </c>
    </row>
    <row r="92" spans="1:6">
      <c r="A92" t="s">
        <v>6200</v>
      </c>
      <c r="B92" s="5">
        <f>AVERAGEIFS(Sheet1!$I89:$I1552,Sheet1!$C89:$C1552,Sheet1!$C105)</f>
        <v>0.50053995680345542</v>
      </c>
      <c r="C92">
        <f>COUNTIF(Sheet1!C90:C1553, A92)</f>
        <v>0</v>
      </c>
      <c r="D92">
        <f>COUNTIF(Sheet1!C92:C1555,A92)</f>
        <v>0</v>
      </c>
      <c r="E92">
        <f>SUMIFS(Sheet1!H92:H1555,Sheet1!C92:C1555,A92)</f>
        <v>0</v>
      </c>
      <c r="F92" t="e">
        <f>SUMIFS(Sheet1!#REF!,Sheet1!C92:C1555,A92)</f>
        <v>#REF!</v>
      </c>
    </row>
    <row r="93" spans="1:6">
      <c r="A93" t="s">
        <v>6211</v>
      </c>
      <c r="B93" s="5">
        <f>AVERAGEIFS(Sheet1!$I90:$I1553,Sheet1!$C90:$C1553,Sheet1!$C106)</f>
        <v>0.522984126984127</v>
      </c>
      <c r="C93">
        <f>COUNTIF(Sheet1!C91:C1554, A93)</f>
        <v>0</v>
      </c>
      <c r="D93">
        <f>COUNTIF(Sheet1!C93:C1556,A93)</f>
        <v>0</v>
      </c>
      <c r="E93">
        <f>SUMIFS(Sheet1!H93:H1556,Sheet1!C93:C1556,A93)</f>
        <v>0</v>
      </c>
      <c r="F93" t="e">
        <f>SUMIFS(Sheet1!#REF!,Sheet1!C93:C1556,A93)</f>
        <v>#REF!</v>
      </c>
    </row>
    <row r="94" spans="1:6">
      <c r="A94" t="s">
        <v>6232</v>
      </c>
      <c r="B94" s="5">
        <f>AVERAGEIFS(Sheet1!$I91:$I1554,Sheet1!$C91:$C1554,Sheet1!$C107)</f>
        <v>0.52210191082802548</v>
      </c>
      <c r="C94">
        <f>COUNTIF(Sheet1!C92:C1555, A94)</f>
        <v>0</v>
      </c>
      <c r="D94">
        <f>COUNTIF(Sheet1!C94:C1557,A94)</f>
        <v>0</v>
      </c>
      <c r="E94">
        <f>SUMIFS(Sheet1!H94:H1557,Sheet1!C94:C1557,A94)</f>
        <v>0</v>
      </c>
      <c r="F94" t="e">
        <f>SUMIFS(Sheet1!#REF!,Sheet1!C94:C1557,A94)</f>
        <v>#REF!</v>
      </c>
    </row>
    <row r="95" spans="1:6">
      <c r="A95" t="s">
        <v>6273</v>
      </c>
      <c r="B95" s="5">
        <f>AVERAGEIFS(Sheet1!$I92:$I1555,Sheet1!$C92:$C1555,Sheet1!$C108)</f>
        <v>0.52159744408945696</v>
      </c>
      <c r="C95">
        <f>COUNTIF(Sheet1!C93:C1556, A95)</f>
        <v>0</v>
      </c>
      <c r="D95">
        <f>COUNTIF(Sheet1!C95:C1558,A95)</f>
        <v>0</v>
      </c>
      <c r="E95">
        <f>SUMIFS(Sheet1!H95:H1558,Sheet1!C95:C1558,A95)</f>
        <v>0</v>
      </c>
      <c r="F95" t="e">
        <f>SUMIFS(Sheet1!#REF!,Sheet1!C95:C1558,A95)</f>
        <v>#REF!</v>
      </c>
    </row>
    <row r="96" spans="1:6">
      <c r="A96" t="s">
        <v>6314</v>
      </c>
      <c r="B96" s="5">
        <f>AVERAGEIFS(Sheet1!$I93:$I1556,Sheet1!$C93:$C1556,Sheet1!$C109)</f>
        <v>0.52115384615384619</v>
      </c>
      <c r="C96">
        <f>COUNTIF(Sheet1!C94:C1557, A96)</f>
        <v>0</v>
      </c>
      <c r="D96">
        <f>COUNTIF(Sheet1!C96:C1559,A96)</f>
        <v>0</v>
      </c>
      <c r="E96">
        <f>SUMIFS(Sheet1!H96:H1559,Sheet1!C96:C1559,A96)</f>
        <v>0</v>
      </c>
      <c r="F96" t="e">
        <f>SUMIFS(Sheet1!#REF!,Sheet1!C96:C1559,A96)</f>
        <v>#REF!</v>
      </c>
    </row>
    <row r="97" spans="1:6">
      <c r="A97" t="s">
        <v>6340</v>
      </c>
      <c r="B97" s="5">
        <f>AVERAGEIFS(Sheet1!$I94:$I1557,Sheet1!$C94:$C1557,Sheet1!$C110)</f>
        <v>0.50134490238611684</v>
      </c>
      <c r="C97">
        <f>COUNTIF(Sheet1!C95:C1558, A97)</f>
        <v>0</v>
      </c>
      <c r="D97">
        <f>COUNTIF(Sheet1!C97:C1560,A97)</f>
        <v>0</v>
      </c>
      <c r="E97">
        <f>SUMIFS(Sheet1!H97:H1560,Sheet1!C97:C1560,A97)</f>
        <v>0</v>
      </c>
      <c r="F97" t="e">
        <f>SUMIFS(Sheet1!#REF!,Sheet1!C97:C1560,A97)</f>
        <v>#REF!</v>
      </c>
    </row>
    <row r="98" spans="1:6">
      <c r="A98" t="s">
        <v>6400</v>
      </c>
      <c r="B98" s="5">
        <f>AVERAGEIFS(Sheet1!$I95:$I1558,Sheet1!$C95:$C1558,Sheet1!$C111)</f>
        <v>0.52099678456591636</v>
      </c>
      <c r="C98">
        <f>COUNTIF(Sheet1!C96:C1559, A98)</f>
        <v>0</v>
      </c>
      <c r="D98">
        <f>COUNTIF(Sheet1!C98:C1561,A98)</f>
        <v>0</v>
      </c>
      <c r="E98">
        <f>SUMIFS(Sheet1!H98:H1561,Sheet1!C98:C1561,A98)</f>
        <v>0</v>
      </c>
      <c r="F98" t="e">
        <f>SUMIFS(Sheet1!#REF!,Sheet1!C98:C1561,A98)</f>
        <v>#REF!</v>
      </c>
    </row>
    <row r="99" spans="1:6">
      <c r="A99" t="s">
        <v>6411</v>
      </c>
      <c r="B99" s="5">
        <f>AVERAGEIFS(Sheet1!$I96:$I1559,Sheet1!$C96:$C1559,Sheet1!$C112)</f>
        <v>0.50134490238611684</v>
      </c>
      <c r="C99">
        <f>COUNTIF(Sheet1!C97:C1560, A99)</f>
        <v>0</v>
      </c>
      <c r="D99">
        <f>COUNTIF(Sheet1!C99:C1562,A99)</f>
        <v>0</v>
      </c>
      <c r="E99">
        <f>SUMIFS(Sheet1!H99:H1562,Sheet1!C99:C1562,A99)</f>
        <v>0</v>
      </c>
      <c r="F99" t="e">
        <f>SUMIFS(Sheet1!#REF!,Sheet1!C99:C1562,A99)</f>
        <v>#REF!</v>
      </c>
    </row>
    <row r="100" spans="1:6">
      <c r="A100" t="s">
        <v>6504</v>
      </c>
      <c r="B100" s="5">
        <f>AVERAGEIFS(Sheet1!$I97:$I1560,Sheet1!$C97:$C1560,Sheet1!$C113)</f>
        <v>0.52009677419354838</v>
      </c>
      <c r="C100">
        <f>COUNTIF(Sheet1!C98:C1561, A100)</f>
        <v>0</v>
      </c>
      <c r="D100">
        <f>COUNTIF(Sheet1!C100:C1563,A100)</f>
        <v>0</v>
      </c>
      <c r="E100">
        <f>SUMIFS(Sheet1!H100:H1563,Sheet1!C100:C1563,A100)</f>
        <v>0</v>
      </c>
      <c r="F100" t="e">
        <f>SUMIFS(Sheet1!#REF!,Sheet1!C100:C1563,A100)</f>
        <v>#REF!</v>
      </c>
    </row>
    <row r="101" spans="1:6">
      <c r="A101" t="s">
        <v>6515</v>
      </c>
      <c r="B101" s="5">
        <f>AVERAGEIFS(Sheet1!$I98:$I1561,Sheet1!$C98:$C1561,Sheet1!$C114)</f>
        <v>0.5012608695652172</v>
      </c>
      <c r="C101">
        <f>COUNTIF(Sheet1!C99:C1562, A101)</f>
        <v>0</v>
      </c>
      <c r="D101">
        <f>COUNTIF(Sheet1!C101:C1564,A101)</f>
        <v>0</v>
      </c>
      <c r="E101">
        <f>SUMIFS(Sheet1!H101:H1564,Sheet1!C101:C1564,A101)</f>
        <v>0</v>
      </c>
      <c r="F101" t="e">
        <f>SUMIFS(Sheet1!#REF!,Sheet1!C101:C1564,A101)</f>
        <v>#REF!</v>
      </c>
    </row>
    <row r="102" spans="1:6">
      <c r="A102" t="s">
        <v>6526</v>
      </c>
      <c r="B102" s="5">
        <f>AVERAGEIFS(Sheet1!$I99:$I1562,Sheet1!$C99:$C1562,Sheet1!$C115)</f>
        <v>0.52122977346278321</v>
      </c>
      <c r="C102">
        <f>COUNTIF(Sheet1!C100:C1563, A102)</f>
        <v>0</v>
      </c>
      <c r="D102">
        <f>COUNTIF(Sheet1!C102:C1565,A102)</f>
        <v>0</v>
      </c>
      <c r="E102">
        <f>SUMIFS(Sheet1!H102:H1565,Sheet1!C102:C1565,A102)</f>
        <v>0</v>
      </c>
      <c r="F102" t="e">
        <f>SUMIFS(Sheet1!#REF!,Sheet1!C102:C1565,A102)</f>
        <v>#REF!</v>
      </c>
    </row>
    <row r="103" spans="1:6">
      <c r="A103" t="s">
        <v>6577</v>
      </c>
      <c r="B103" s="5">
        <f>AVERAGEIFS(Sheet1!$I100:$I1563,Sheet1!$C100:$C1563,Sheet1!$C116)</f>
        <v>0.5008496732026142</v>
      </c>
      <c r="C103">
        <f>COUNTIF(Sheet1!C101:C1564, A103)</f>
        <v>0</v>
      </c>
      <c r="D103">
        <f>COUNTIF(Sheet1!C103:C1566,A103)</f>
        <v>0</v>
      </c>
      <c r="E103">
        <f>SUMIFS(Sheet1!H103:H1566,Sheet1!C103:C1566,A103)</f>
        <v>0</v>
      </c>
      <c r="F103" t="e">
        <f>SUMIFS(Sheet1!#REF!,Sheet1!C103:C1566,A103)</f>
        <v>#REF!</v>
      </c>
    </row>
    <row r="104" spans="1:6">
      <c r="A104" t="s">
        <v>6606</v>
      </c>
      <c r="B104" s="5">
        <f>AVERAGEIFS(Sheet1!$I101:$I1564,Sheet1!$C101:$C1564,Sheet1!$C117)</f>
        <v>0.52114006514657985</v>
      </c>
      <c r="C104">
        <f>COUNTIF(Sheet1!C102:C1565, A104)</f>
        <v>0</v>
      </c>
      <c r="D104">
        <f>COUNTIF(Sheet1!C104:C1567,A104)</f>
        <v>0</v>
      </c>
      <c r="E104">
        <f>SUMIFS(Sheet1!H104:H1567,Sheet1!C104:C1567,A104)</f>
        <v>0</v>
      </c>
      <c r="F104" t="e">
        <f>SUMIFS(Sheet1!#REF!,Sheet1!C104:C1567,A104)</f>
        <v>#REF!</v>
      </c>
    </row>
    <row r="105" spans="1:6">
      <c r="A105" t="s">
        <v>6647</v>
      </c>
      <c r="B105" s="5">
        <f>AVERAGEIFS(Sheet1!$I102:$I1565,Sheet1!$C102:$C1565,Sheet1!$C118)</f>
        <v>0.5008496732026142</v>
      </c>
      <c r="C105">
        <f>COUNTIF(Sheet1!C103:C1566, A105)</f>
        <v>0</v>
      </c>
      <c r="D105">
        <f>COUNTIF(Sheet1!C105:C1568,A105)</f>
        <v>0</v>
      </c>
      <c r="E105">
        <f>SUMIFS(Sheet1!H105:H1568,Sheet1!C105:C1568,A105)</f>
        <v>0</v>
      </c>
      <c r="F105" t="e">
        <f>SUMIFS(Sheet1!#REF!,Sheet1!C105:C1568,A105)</f>
        <v>#REF!</v>
      </c>
    </row>
    <row r="106" spans="1:6">
      <c r="A106" t="s">
        <v>6660</v>
      </c>
      <c r="B106" s="5">
        <f>AVERAGEIFS(Sheet1!$I103:$I1566,Sheet1!$C103:$C1566,Sheet1!$C119)</f>
        <v>0.52114379084967311</v>
      </c>
      <c r="C106">
        <f>COUNTIF(Sheet1!C104:C1567, A106)</f>
        <v>0</v>
      </c>
      <c r="D106">
        <f>COUNTIF(Sheet1!C106:C1569,A106)</f>
        <v>0</v>
      </c>
      <c r="E106">
        <f>SUMIFS(Sheet1!H106:H1569,Sheet1!C106:C1569,A106)</f>
        <v>0</v>
      </c>
      <c r="F106" t="e">
        <f>SUMIFS(Sheet1!#REF!,Sheet1!C106:C1569,A106)</f>
        <v>#REF!</v>
      </c>
    </row>
    <row r="107" spans="1:6">
      <c r="A107" t="s">
        <v>6681</v>
      </c>
      <c r="B107" s="5">
        <f>AVERAGEIFS(Sheet1!$I104:$I1567,Sheet1!$C104:$C1567,Sheet1!$C120)</f>
        <v>0.5211147540983605</v>
      </c>
      <c r="C107">
        <f>COUNTIF(Sheet1!C105:C1568, A107)</f>
        <v>0</v>
      </c>
      <c r="D107">
        <f>COUNTIF(Sheet1!C107:C1570,A107)</f>
        <v>0</v>
      </c>
      <c r="E107">
        <f>SUMIFS(Sheet1!H107:H1570,Sheet1!C107:C1570,A107)</f>
        <v>0</v>
      </c>
      <c r="F107" t="e">
        <f>SUMIFS(Sheet1!#REF!,Sheet1!C107:C1570,A107)</f>
        <v>#REF!</v>
      </c>
    </row>
    <row r="108" spans="1:6">
      <c r="A108" t="s">
        <v>6712</v>
      </c>
      <c r="B108" s="5">
        <f>AVERAGEIFS(Sheet1!$I105:$I1568,Sheet1!$C105:$C1568,Sheet1!$C121)</f>
        <v>0.5211147540983605</v>
      </c>
      <c r="C108">
        <f>COUNTIF(Sheet1!C106:C1569, A108)</f>
        <v>0</v>
      </c>
      <c r="D108">
        <f>COUNTIF(Sheet1!C108:C1571,A108)</f>
        <v>0</v>
      </c>
      <c r="E108">
        <f>SUMIFS(Sheet1!H108:H1571,Sheet1!C108:C1571,A108)</f>
        <v>0</v>
      </c>
      <c r="F108" t="e">
        <f>SUMIFS(Sheet1!#REF!,Sheet1!C108:C1571,A108)</f>
        <v>#REF!</v>
      </c>
    </row>
    <row r="109" spans="1:6">
      <c r="A109" t="s">
        <v>6733</v>
      </c>
      <c r="B109" s="5">
        <f>AVERAGEIFS(Sheet1!$I106:$I1569,Sheet1!$C106:$C1569,Sheet1!$C122)</f>
        <v>0.5211147540983605</v>
      </c>
      <c r="C109">
        <f>COUNTIF(Sheet1!C107:C1570, A109)</f>
        <v>0</v>
      </c>
      <c r="D109">
        <f>COUNTIF(Sheet1!C109:C1572,A109)</f>
        <v>0</v>
      </c>
      <c r="E109">
        <f>SUMIFS(Sheet1!H109:H1572,Sheet1!C109:C1572,A109)</f>
        <v>0</v>
      </c>
      <c r="F109" t="e">
        <f>SUMIFS(Sheet1!#REF!,Sheet1!C109:C1572,A109)</f>
        <v>#REF!</v>
      </c>
    </row>
    <row r="110" spans="1:6">
      <c r="A110" t="s">
        <v>6794</v>
      </c>
      <c r="B110" s="5">
        <f>AVERAGEIFS(Sheet1!$I107:$I1570,Sheet1!$C107:$C1570,Sheet1!$C123)</f>
        <v>0.500394736842105</v>
      </c>
      <c r="C110">
        <f>COUNTIF(Sheet1!C108:C1571, A110)</f>
        <v>0</v>
      </c>
      <c r="D110">
        <f>COUNTIF(Sheet1!C110:C1573,A110)</f>
        <v>0</v>
      </c>
      <c r="E110">
        <f>SUMIFS(Sheet1!H110:H1573,Sheet1!C110:C1573,A110)</f>
        <v>0</v>
      </c>
      <c r="F110" t="e">
        <f>SUMIFS(Sheet1!#REF!,Sheet1!C110:C1573,A110)</f>
        <v>#REF!</v>
      </c>
    </row>
    <row r="111" spans="1:6">
      <c r="A111" t="s">
        <v>6897</v>
      </c>
      <c r="B111" s="5">
        <f>AVERAGEIFS(Sheet1!$I108:$I1571,Sheet1!$C108:$C1571,Sheet1!$C124)</f>
        <v>0.500394736842105</v>
      </c>
      <c r="C111">
        <f>COUNTIF(Sheet1!C109:C1572, A111)</f>
        <v>0</v>
      </c>
      <c r="D111">
        <f>COUNTIF(Sheet1!C111:C1574,A111)</f>
        <v>0</v>
      </c>
      <c r="E111">
        <f>SUMIFS(Sheet1!H111:H1574,Sheet1!C111:C1574,A111)</f>
        <v>0</v>
      </c>
      <c r="F111" t="e">
        <f>SUMIFS(Sheet1!#REF!,Sheet1!C111:C1574,A111)</f>
        <v>#REF!</v>
      </c>
    </row>
    <row r="112" spans="1:6">
      <c r="A112" t="s">
        <v>6908</v>
      </c>
      <c r="B112" s="5">
        <f>AVERAGEIFS(Sheet1!$I109:$I1572,Sheet1!$C109:$C1572,Sheet1!$C125)</f>
        <v>0.500394736842105</v>
      </c>
      <c r="C112">
        <f>COUNTIF(Sheet1!C110:C1573, A112)</f>
        <v>0</v>
      </c>
      <c r="D112">
        <f>COUNTIF(Sheet1!C112:C1575,A112)</f>
        <v>0</v>
      </c>
      <c r="E112">
        <f>SUMIFS(Sheet1!H112:H1575,Sheet1!C112:C1575,A112)</f>
        <v>0</v>
      </c>
      <c r="F112" t="e">
        <f>SUMIFS(Sheet1!#REF!,Sheet1!C112:C1575,A112)</f>
        <v>#REF!</v>
      </c>
    </row>
    <row r="113" spans="1:6">
      <c r="A113" t="s">
        <v>7026</v>
      </c>
      <c r="B113" s="5">
        <f>AVERAGEIFS(Sheet1!$I110:$I1573,Sheet1!$C110:$C1573,Sheet1!$C126)</f>
        <v>0.500394736842105</v>
      </c>
      <c r="C113">
        <f>COUNTIF(Sheet1!C111:C1574, A113)</f>
        <v>0</v>
      </c>
      <c r="D113">
        <f>COUNTIF(Sheet1!C113:C1576,A113)</f>
        <v>0</v>
      </c>
      <c r="E113">
        <f>SUMIFS(Sheet1!H113:H1576,Sheet1!C113:C1576,A113)</f>
        <v>0</v>
      </c>
      <c r="F113" t="e">
        <f>SUMIFS(Sheet1!#REF!,Sheet1!C113:C1576,A113)</f>
        <v>#REF!</v>
      </c>
    </row>
    <row r="114" spans="1:6">
      <c r="A114" t="s">
        <v>7057</v>
      </c>
      <c r="B114" s="5">
        <f>AVERAGEIFS(Sheet1!$I111:$I1574,Sheet1!$C111:$C1574,Sheet1!$C127)</f>
        <v>0.50057142857142833</v>
      </c>
      <c r="C114">
        <f>COUNTIF(Sheet1!C112:C1575, A114)</f>
        <v>0</v>
      </c>
      <c r="D114">
        <f>COUNTIF(Sheet1!C114:C1577,A114)</f>
        <v>0</v>
      </c>
      <c r="E114">
        <f>SUMIFS(Sheet1!H114:H1577,Sheet1!C114:C1577,A114)</f>
        <v>0</v>
      </c>
      <c r="F114" t="e">
        <f>SUMIFS(Sheet1!#REF!,Sheet1!C114:C1577,A114)</f>
        <v>#REF!</v>
      </c>
    </row>
    <row r="115" spans="1:6">
      <c r="A115" t="s">
        <v>7068</v>
      </c>
      <c r="B115" s="5">
        <f>AVERAGEIFS(Sheet1!$I112:$I1575,Sheet1!$C112:$C1575,Sheet1!$C128)</f>
        <v>0.50057142857142833</v>
      </c>
      <c r="C115">
        <f>COUNTIF(Sheet1!C113:C1576, A115)</f>
        <v>0</v>
      </c>
      <c r="D115">
        <f>COUNTIF(Sheet1!C115:C1578,A115)</f>
        <v>0</v>
      </c>
      <c r="E115">
        <f>SUMIFS(Sheet1!H115:H1578,Sheet1!C115:C1578,A115)</f>
        <v>0</v>
      </c>
      <c r="F115" t="e">
        <f>SUMIFS(Sheet1!#REF!,Sheet1!C115:C1578,A115)</f>
        <v>#REF!</v>
      </c>
    </row>
    <row r="116" spans="1:6">
      <c r="A116" t="s">
        <v>7089</v>
      </c>
      <c r="B116" s="5">
        <f>AVERAGEIFS(Sheet1!$I113:$I1576,Sheet1!$C113:$C1576,Sheet1!$C129)</f>
        <v>0.50028634361233459</v>
      </c>
      <c r="C116">
        <f>COUNTIF(Sheet1!C114:C1577, A116)</f>
        <v>0</v>
      </c>
      <c r="D116">
        <f>COUNTIF(Sheet1!C116:C1579,A116)</f>
        <v>0</v>
      </c>
      <c r="E116">
        <f>SUMIFS(Sheet1!H116:H1579,Sheet1!C116:C1579,A116)</f>
        <v>0</v>
      </c>
      <c r="F116" t="e">
        <f>SUMIFS(Sheet1!#REF!,Sheet1!C116:C1579,A116)</f>
        <v>#REF!</v>
      </c>
    </row>
    <row r="117" spans="1:6">
      <c r="A117" t="s">
        <v>7113</v>
      </c>
      <c r="B117" s="5">
        <f>AVERAGEIFS(Sheet1!$I114:$I1577,Sheet1!$C114:$C1577,Sheet1!$C130)</f>
        <v>0.50028634361233459</v>
      </c>
      <c r="C117">
        <f>COUNTIF(Sheet1!C115:C1578, A117)</f>
        <v>0</v>
      </c>
      <c r="D117">
        <f>COUNTIF(Sheet1!C117:C1580,A117)</f>
        <v>0</v>
      </c>
      <c r="E117">
        <f>SUMIFS(Sheet1!H117:H1580,Sheet1!C117:C1580,A117)</f>
        <v>0</v>
      </c>
      <c r="F117" t="e">
        <f>SUMIFS(Sheet1!#REF!,Sheet1!C117:C1580,A117)</f>
        <v>#REF!</v>
      </c>
    </row>
    <row r="118" spans="1:6">
      <c r="A118" t="s">
        <v>7194</v>
      </c>
      <c r="B118" s="5">
        <f>AVERAGEIFS(Sheet1!$I115:$I1578,Sheet1!$C115:$C1578,Sheet1!$C131)</f>
        <v>0.50066225165562883</v>
      </c>
      <c r="C118">
        <f>COUNTIF(Sheet1!C116:C1579, A118)</f>
        <v>0</v>
      </c>
      <c r="D118">
        <f>COUNTIF(Sheet1!C118:C1581,A118)</f>
        <v>0</v>
      </c>
      <c r="E118">
        <f>SUMIFS(Sheet1!H118:H1581,Sheet1!C118:C1581,A118)</f>
        <v>0</v>
      </c>
      <c r="F118" t="e">
        <f>SUMIFS(Sheet1!#REF!,Sheet1!C118:C1581,A118)</f>
        <v>#REF!</v>
      </c>
    </row>
    <row r="119" spans="1:6">
      <c r="A119" t="s">
        <v>7286</v>
      </c>
      <c r="B119" s="5">
        <f>AVERAGEIFS(Sheet1!$I116:$I1579,Sheet1!$C116:$C1579,Sheet1!$C132)</f>
        <v>0.50066225165562883</v>
      </c>
      <c r="C119">
        <f>COUNTIF(Sheet1!C117:C1580, A119)</f>
        <v>0</v>
      </c>
      <c r="D119">
        <f>COUNTIF(Sheet1!C119:C1582,A119)</f>
        <v>0</v>
      </c>
      <c r="E119">
        <f>SUMIFS(Sheet1!H119:H1582,Sheet1!C119:C1582,A119)</f>
        <v>0</v>
      </c>
      <c r="F119" t="e">
        <f>SUMIFS(Sheet1!#REF!,Sheet1!C119:C1582,A119)</f>
        <v>#REF!</v>
      </c>
    </row>
    <row r="120" spans="1:6">
      <c r="A120" t="s">
        <v>7472</v>
      </c>
      <c r="B120" s="5">
        <f>AVERAGEIFS(Sheet1!$I117:$I1580,Sheet1!$C117:$C1580,Sheet1!$C133)</f>
        <v>0.51721476510067088</v>
      </c>
      <c r="C120">
        <f>COUNTIF(Sheet1!C118:C1581, A120)</f>
        <v>0</v>
      </c>
      <c r="D120">
        <f>COUNTIF(Sheet1!C120:C1583,A120)</f>
        <v>0</v>
      </c>
      <c r="E120">
        <f>SUMIFS(Sheet1!H120:H1583,Sheet1!C120:C1583,A120)</f>
        <v>0</v>
      </c>
      <c r="F120" t="e">
        <f>SUMIFS(Sheet1!#REF!,Sheet1!C120:C1583,A120)</f>
        <v>#REF!</v>
      </c>
    </row>
    <row r="121" spans="1:6">
      <c r="A121" t="s">
        <v>7515</v>
      </c>
      <c r="B121" s="5">
        <f>AVERAGEIFS(Sheet1!$I118:$I1581,Sheet1!$C118:$C1581,Sheet1!$C134)</f>
        <v>0.49999999999999967</v>
      </c>
      <c r="C121">
        <f>COUNTIF(Sheet1!C119:C1582, A121)</f>
        <v>0</v>
      </c>
      <c r="D121">
        <f>COUNTIF(Sheet1!C121:C1584,A121)</f>
        <v>0</v>
      </c>
      <c r="E121">
        <f>SUMIFS(Sheet1!H121:H1584,Sheet1!C121:C1584,A121)</f>
        <v>0</v>
      </c>
      <c r="F121" t="e">
        <f>SUMIFS(Sheet1!#REF!,Sheet1!C121:C1584,A121)</f>
        <v>#REF!</v>
      </c>
    </row>
    <row r="122" spans="1:6">
      <c r="A122" t="s">
        <v>7571</v>
      </c>
      <c r="B122" s="5">
        <f>AVERAGEIFS(Sheet1!$I119:$I1582,Sheet1!$C119:$C1582,Sheet1!$C135)</f>
        <v>0.51737373737373715</v>
      </c>
      <c r="C122">
        <f>COUNTIF(Sheet1!C120:C1583, A122)</f>
        <v>0</v>
      </c>
      <c r="D122">
        <f>COUNTIF(Sheet1!C122:C1585,A122)</f>
        <v>0</v>
      </c>
      <c r="E122">
        <f>SUMIFS(Sheet1!H122:H1585,Sheet1!C122:C1585,A122)</f>
        <v>0</v>
      </c>
      <c r="F122" t="e">
        <f>SUMIFS(Sheet1!#REF!,Sheet1!C122:C1585,A122)</f>
        <v>#REF!</v>
      </c>
    </row>
    <row r="123" spans="1:6">
      <c r="A123" t="s">
        <v>7582</v>
      </c>
      <c r="B123" s="5">
        <f>AVERAGEIFS(Sheet1!$I120:$I1583,Sheet1!$C120:$C1583,Sheet1!$C136)</f>
        <v>0.51692567567567549</v>
      </c>
      <c r="C123">
        <f>COUNTIF(Sheet1!C121:C1584, A123)</f>
        <v>0</v>
      </c>
      <c r="D123">
        <f>COUNTIF(Sheet1!C123:C1586,A123)</f>
        <v>0</v>
      </c>
      <c r="E123">
        <f>SUMIFS(Sheet1!H123:H1586,Sheet1!C123:C1586,A123)</f>
        <v>0</v>
      </c>
      <c r="F123" t="e">
        <f>SUMIFS(Sheet1!#REF!,Sheet1!C123:C1586,A123)</f>
        <v>#REF!</v>
      </c>
    </row>
    <row r="124" spans="1:6">
      <c r="A124" t="s">
        <v>7610</v>
      </c>
      <c r="B124" s="5">
        <f>AVERAGEIFS(Sheet1!$I121:$I1584,Sheet1!$C121:$C1584,Sheet1!$C137)</f>
        <v>0.50033259423503296</v>
      </c>
      <c r="C124">
        <f>COUNTIF(Sheet1!C122:C1585, A124)</f>
        <v>0</v>
      </c>
      <c r="D124">
        <f>COUNTIF(Sheet1!C124:C1587,A124)</f>
        <v>0</v>
      </c>
      <c r="E124">
        <f>SUMIFS(Sheet1!H124:H1587,Sheet1!C124:C1587,A124)</f>
        <v>0</v>
      </c>
      <c r="F124" t="e">
        <f>SUMIFS(Sheet1!#REF!,Sheet1!C124:C1587,A124)</f>
        <v>#REF!</v>
      </c>
    </row>
    <row r="125" spans="1:6">
      <c r="A125" t="s">
        <v>7692</v>
      </c>
      <c r="B125" s="5">
        <f>AVERAGEIFS(Sheet1!$I122:$I1585,Sheet1!$C122:$C1585,Sheet1!$C138)</f>
        <v>0.51499999999999968</v>
      </c>
      <c r="C125">
        <f>COUNTIF(Sheet1!C123:C1586, A125)</f>
        <v>0</v>
      </c>
      <c r="D125">
        <f>COUNTIF(Sheet1!C125:C1588,A125)</f>
        <v>0</v>
      </c>
      <c r="E125">
        <f>SUMIFS(Sheet1!H125:H1588,Sheet1!C125:C1588,A125)</f>
        <v>0</v>
      </c>
      <c r="F125" t="e">
        <f>SUMIFS(Sheet1!#REF!,Sheet1!C125:C1588,A125)</f>
        <v>#REF!</v>
      </c>
    </row>
    <row r="126" spans="1:6">
      <c r="A126" t="s">
        <v>7703</v>
      </c>
      <c r="B126" s="5">
        <f>AVERAGEIFS(Sheet1!$I123:$I1586,Sheet1!$C123:$C1586,Sheet1!$C139)</f>
        <v>0.50033259423503296</v>
      </c>
      <c r="C126">
        <f>COUNTIF(Sheet1!C124:C1587, A126)</f>
        <v>0</v>
      </c>
      <c r="D126">
        <f>COUNTIF(Sheet1!C126:C1589,A126)</f>
        <v>0</v>
      </c>
      <c r="E126">
        <f>SUMIFS(Sheet1!H126:H1589,Sheet1!C126:C1589,A126)</f>
        <v>0</v>
      </c>
      <c r="F126" t="e">
        <f>SUMIFS(Sheet1!#REF!,Sheet1!C126:C1589,A126)</f>
        <v>#REF!</v>
      </c>
    </row>
    <row r="127" spans="1:6">
      <c r="A127" t="s">
        <v>7734</v>
      </c>
      <c r="B127" s="5">
        <f>AVERAGEIFS(Sheet1!$I124:$I1587,Sheet1!$C124:$C1587,Sheet1!$C140)</f>
        <v>0.50004444444444407</v>
      </c>
      <c r="C127">
        <f>COUNTIF(Sheet1!C125:C1588, A127)</f>
        <v>0</v>
      </c>
      <c r="D127">
        <f>COUNTIF(Sheet1!C127:C1590,A127)</f>
        <v>0</v>
      </c>
      <c r="E127">
        <f>SUMIFS(Sheet1!H127:H1590,Sheet1!C127:C1590,A127)</f>
        <v>0</v>
      </c>
      <c r="F127" t="e">
        <f>SUMIFS(Sheet1!#REF!,Sheet1!C127:C1590,A127)</f>
        <v>#REF!</v>
      </c>
    </row>
    <row r="128" spans="1:6">
      <c r="A128" t="s">
        <v>7796</v>
      </c>
      <c r="B128" s="5">
        <f>AVERAGEIFS(Sheet1!$I125:$I1588,Sheet1!$C125:$C1588,Sheet1!$C141)</f>
        <v>0.51607508532423185</v>
      </c>
      <c r="C128">
        <f>COUNTIF(Sheet1!C126:C1589, A128)</f>
        <v>0</v>
      </c>
      <c r="D128">
        <f>COUNTIF(Sheet1!C128:C1591,A128)</f>
        <v>0</v>
      </c>
      <c r="E128">
        <f>SUMIFS(Sheet1!H128:H1591,Sheet1!C128:C1591,A128)</f>
        <v>0</v>
      </c>
      <c r="F128" t="e">
        <f>SUMIFS(Sheet1!#REF!,Sheet1!C128:C1591,A128)</f>
        <v>#REF!</v>
      </c>
    </row>
    <row r="129" spans="1:6">
      <c r="A129" t="s">
        <v>7827</v>
      </c>
      <c r="B129" s="5">
        <f>AVERAGEIFS(Sheet1!$I126:$I1589,Sheet1!$C126:$C1589,Sheet1!$C142)</f>
        <v>0.51607508532423185</v>
      </c>
      <c r="C129">
        <f>COUNTIF(Sheet1!C127:C1590, A129)</f>
        <v>0</v>
      </c>
      <c r="D129">
        <f>COUNTIF(Sheet1!C129:C1592,A129)</f>
        <v>0</v>
      </c>
      <c r="E129">
        <f>SUMIFS(Sheet1!H129:H1592,Sheet1!C129:C1592,A129)</f>
        <v>0</v>
      </c>
      <c r="F129" t="e">
        <f>SUMIFS(Sheet1!#REF!,Sheet1!C129:C1592,A129)</f>
        <v>#REF!</v>
      </c>
    </row>
    <row r="130" spans="1:6">
      <c r="A130" t="s">
        <v>7848</v>
      </c>
      <c r="B130" s="5">
        <f>AVERAGEIFS(Sheet1!$I127:$I1590,Sheet1!$C127:$C1590,Sheet1!$C143)</f>
        <v>0.51607508532423185</v>
      </c>
      <c r="C130">
        <f>COUNTIF(Sheet1!C128:C1591, A130)</f>
        <v>0</v>
      </c>
      <c r="D130">
        <f>COUNTIF(Sheet1!C130:C1593,A130)</f>
        <v>0</v>
      </c>
      <c r="E130">
        <f>SUMIFS(Sheet1!H130:H1593,Sheet1!C130:C1593,A130)</f>
        <v>0</v>
      </c>
      <c r="F130" t="e">
        <f>SUMIFS(Sheet1!#REF!,Sheet1!C130:C1593,A130)</f>
        <v>#REF!</v>
      </c>
    </row>
    <row r="131" spans="1:6">
      <c r="A131" t="s">
        <v>7875</v>
      </c>
      <c r="B131" s="5">
        <f>AVERAGEIFS(Sheet1!$I128:$I1591,Sheet1!$C128:$C1591,Sheet1!$C144)</f>
        <v>0.50049327354260065</v>
      </c>
      <c r="C131">
        <f>COUNTIF(Sheet1!C129:C1592, A131)</f>
        <v>0</v>
      </c>
      <c r="D131">
        <f>COUNTIF(Sheet1!C131:C1594,A131)</f>
        <v>0</v>
      </c>
      <c r="E131">
        <f>SUMIFS(Sheet1!H131:H1594,Sheet1!C131:C1594,A131)</f>
        <v>0</v>
      </c>
      <c r="F131" t="e">
        <f>SUMIFS(Sheet1!#REF!,Sheet1!C131:C1594,A131)</f>
        <v>#REF!</v>
      </c>
    </row>
    <row r="132" spans="1:6">
      <c r="A132" t="s">
        <v>7932</v>
      </c>
      <c r="B132" s="5">
        <f>AVERAGEIFS(Sheet1!$I129:$I1592,Sheet1!$C129:$C1592,Sheet1!$C145)</f>
        <v>0.51607508532423185</v>
      </c>
      <c r="C132">
        <f>COUNTIF(Sheet1!C130:C1593, A132)</f>
        <v>0</v>
      </c>
      <c r="D132">
        <f>COUNTIF(Sheet1!C132:C1595,A132)</f>
        <v>0</v>
      </c>
      <c r="E132">
        <f>SUMIFS(Sheet1!H132:H1595,Sheet1!C132:C1595,A132)</f>
        <v>0</v>
      </c>
      <c r="F132" t="e">
        <f>SUMIFS(Sheet1!#REF!,Sheet1!C132:C1595,A132)</f>
        <v>#REF!</v>
      </c>
    </row>
    <row r="133" spans="1:6">
      <c r="A133" t="s">
        <v>7943</v>
      </c>
      <c r="B133" s="5">
        <f>AVERAGEIFS(Sheet1!$I130:$I1593,Sheet1!$C130:$C1593,Sheet1!$C146)</f>
        <v>0.49990990990990963</v>
      </c>
      <c r="C133">
        <f>COUNTIF(Sheet1!C131:C1594, A133)</f>
        <v>0</v>
      </c>
      <c r="D133">
        <f>COUNTIF(Sheet1!C133:C1596,A133)</f>
        <v>0</v>
      </c>
      <c r="E133">
        <f>SUMIFS(Sheet1!H133:H1596,Sheet1!C133:C1596,A133)</f>
        <v>0</v>
      </c>
      <c r="F133" t="e">
        <f>SUMIFS(Sheet1!#REF!,Sheet1!C133:C1596,A133)</f>
        <v>#REF!</v>
      </c>
    </row>
    <row r="134" spans="1:6">
      <c r="A134" t="s">
        <v>7974</v>
      </c>
      <c r="B134" s="5">
        <f>AVERAGEIFS(Sheet1!$I131:$I1594,Sheet1!$C131:$C1594,Sheet1!$C147)</f>
        <v>0.50009029345372435</v>
      </c>
      <c r="C134">
        <f>COUNTIF(Sheet1!C132:C1595, A134)</f>
        <v>0</v>
      </c>
      <c r="D134">
        <f>COUNTIF(Sheet1!C134:C1597,A134)</f>
        <v>0</v>
      </c>
      <c r="E134">
        <f>SUMIFS(Sheet1!H134:H1597,Sheet1!C134:C1597,A134)</f>
        <v>0</v>
      </c>
      <c r="F134" t="e">
        <f>SUMIFS(Sheet1!#REF!,Sheet1!C134:C1597,A134)</f>
        <v>#REF!</v>
      </c>
    </row>
    <row r="135" spans="1:6">
      <c r="A135" t="s">
        <v>8113</v>
      </c>
      <c r="B135" s="5">
        <f>AVERAGEIFS(Sheet1!$I132:$I1595,Sheet1!$C132:$C1595,Sheet1!$C148)</f>
        <v>0.51607508532423185</v>
      </c>
      <c r="C135">
        <f>COUNTIF(Sheet1!C133:C1596, A135)</f>
        <v>0</v>
      </c>
      <c r="D135">
        <f>COUNTIF(Sheet1!C135:C1598,A135)</f>
        <v>0</v>
      </c>
      <c r="E135">
        <f>SUMIFS(Sheet1!H135:H1598,Sheet1!C135:C1598,A135)</f>
        <v>0</v>
      </c>
      <c r="F135" t="e">
        <f>SUMIFS(Sheet1!#REF!,Sheet1!C135:C1598,A135)</f>
        <v>#REF!</v>
      </c>
    </row>
    <row r="136" spans="1:6">
      <c r="A136" t="s">
        <v>8165</v>
      </c>
      <c r="B136" s="5">
        <f>AVERAGEIFS(Sheet1!$I133:$I1596,Sheet1!$C133:$C1596,Sheet1!$C149)</f>
        <v>0.51607508532423185</v>
      </c>
      <c r="C136">
        <f>COUNTIF(Sheet1!C134:C1597, A136)</f>
        <v>0</v>
      </c>
      <c r="D136">
        <f>COUNTIF(Sheet1!C136:C1599,A136)</f>
        <v>0</v>
      </c>
      <c r="E136">
        <f>SUMIFS(Sheet1!H136:H1599,Sheet1!C136:C1599,A136)</f>
        <v>0</v>
      </c>
      <c r="F136" t="e">
        <f>SUMIFS(Sheet1!#REF!,Sheet1!C136:C1599,A136)</f>
        <v>#REF!</v>
      </c>
    </row>
    <row r="137" spans="1:6">
      <c r="A137" t="s">
        <v>8219</v>
      </c>
      <c r="B137" s="5">
        <f>AVERAGEIFS(Sheet1!$I134:$I1597,Sheet1!$C134:$C1597,Sheet1!$C150)</f>
        <v>0.50031746031746005</v>
      </c>
      <c r="C137">
        <f>COUNTIF(Sheet1!C135:C1598, A137)</f>
        <v>0</v>
      </c>
      <c r="D137">
        <f>COUNTIF(Sheet1!C137:C1600,A137)</f>
        <v>0</v>
      </c>
      <c r="E137">
        <f>SUMIFS(Sheet1!H137:H1600,Sheet1!C137:C1600,A137)</f>
        <v>0</v>
      </c>
      <c r="F137" t="e">
        <f>SUMIFS(Sheet1!#REF!,Sheet1!C137:C1600,A137)</f>
        <v>#REF!</v>
      </c>
    </row>
    <row r="138" spans="1:6">
      <c r="A138" t="s">
        <v>8231</v>
      </c>
      <c r="B138" s="5">
        <f>AVERAGEIFS(Sheet1!$I135:$I1598,Sheet1!$C135:$C1598,Sheet1!$C151)</f>
        <v>0.5157876712328765</v>
      </c>
      <c r="C138">
        <f>COUNTIF(Sheet1!C136:C1599, A138)</f>
        <v>0</v>
      </c>
      <c r="D138">
        <f>COUNTIF(Sheet1!C138:C1601,A138)</f>
        <v>0</v>
      </c>
      <c r="E138">
        <f>SUMIFS(Sheet1!H138:H1601,Sheet1!C138:C1601,A138)</f>
        <v>0</v>
      </c>
      <c r="F138" t="e">
        <f>SUMIFS(Sheet1!#REF!,Sheet1!C138:C1601,A138)</f>
        <v>#REF!</v>
      </c>
    </row>
    <row r="139" spans="1:6">
      <c r="A139" t="s">
        <v>8253</v>
      </c>
      <c r="B139" s="5">
        <f>AVERAGEIFS(Sheet1!$I136:$I1599,Sheet1!$C136:$C1599,Sheet1!$C152)</f>
        <v>0.49979545454545421</v>
      </c>
      <c r="C139">
        <f>COUNTIF(Sheet1!C137:C1600, A139)</f>
        <v>0</v>
      </c>
      <c r="D139">
        <f>COUNTIF(Sheet1!C139:C1602,A139)</f>
        <v>0</v>
      </c>
      <c r="E139">
        <f>SUMIFS(Sheet1!H139:H1602,Sheet1!C139:C1602,A139)</f>
        <v>0</v>
      </c>
      <c r="F139" t="e">
        <f>SUMIFS(Sheet1!#REF!,Sheet1!C139:C1602,A139)</f>
        <v>#REF!</v>
      </c>
    </row>
    <row r="140" spans="1:6">
      <c r="A140" t="s">
        <v>8298</v>
      </c>
      <c r="B140" s="5">
        <f>AVERAGEIFS(Sheet1!$I137:$I1600,Sheet1!$C137:$C1600,Sheet1!$C153)</f>
        <v>0.51610344827586185</v>
      </c>
      <c r="C140">
        <f>COUNTIF(Sheet1!C138:C1601, A140)</f>
        <v>0</v>
      </c>
      <c r="D140">
        <f>COUNTIF(Sheet1!C140:C1603,A140)</f>
        <v>0</v>
      </c>
      <c r="E140">
        <f>SUMIFS(Sheet1!H140:H1603,Sheet1!C140:C1603,A140)</f>
        <v>0</v>
      </c>
      <c r="F140" t="e">
        <f>SUMIFS(Sheet1!#REF!,Sheet1!C140:C1603,A140)</f>
        <v>#REF!</v>
      </c>
    </row>
    <row r="141" spans="1:6">
      <c r="A141" t="s">
        <v>8409</v>
      </c>
      <c r="B141" s="5">
        <f>AVERAGEIFS(Sheet1!$I138:$I1601,Sheet1!$C138:$C1601,Sheet1!$C154)</f>
        <v>0.50006833712984022</v>
      </c>
      <c r="C141">
        <f>COUNTIF(Sheet1!C139:C1602, A141)</f>
        <v>0</v>
      </c>
      <c r="D141">
        <f>COUNTIF(Sheet1!C141:C1604,A141)</f>
        <v>0</v>
      </c>
      <c r="E141">
        <f>SUMIFS(Sheet1!H141:H1604,Sheet1!C141:C1604,A141)</f>
        <v>0</v>
      </c>
      <c r="F141" t="e">
        <f>SUMIFS(Sheet1!#REF!,Sheet1!C141:C1604,A141)</f>
        <v>#REF!</v>
      </c>
    </row>
    <row r="142" spans="1:6">
      <c r="A142" t="s">
        <v>8420</v>
      </c>
      <c r="B142" s="5">
        <f>AVERAGEIFS(Sheet1!$I139:$I1602,Sheet1!$C139:$C1602,Sheet1!$C155)</f>
        <v>0.51536332179930766</v>
      </c>
      <c r="C142">
        <f>COUNTIF(Sheet1!C140:C1603, A142)</f>
        <v>0</v>
      </c>
      <c r="D142">
        <f>COUNTIF(Sheet1!C142:C1605,A142)</f>
        <v>0</v>
      </c>
      <c r="E142">
        <f>SUMIFS(Sheet1!H142:H1605,Sheet1!C142:C1605,A142)</f>
        <v>0</v>
      </c>
      <c r="F142" t="e">
        <f>SUMIFS(Sheet1!#REF!,Sheet1!C142:C1605,A142)</f>
        <v>#REF!</v>
      </c>
    </row>
    <row r="143" spans="1:6">
      <c r="A143" t="s">
        <v>8485</v>
      </c>
      <c r="B143" s="5">
        <f>AVERAGEIFS(Sheet1!$I140:$I1603,Sheet1!$C140:$C1603,Sheet1!$C156)</f>
        <v>0.51536332179930766</v>
      </c>
      <c r="C143">
        <f>COUNTIF(Sheet1!C141:C1604, A143)</f>
        <v>0</v>
      </c>
      <c r="D143">
        <f>COUNTIF(Sheet1!C143:C1606,A143)</f>
        <v>0</v>
      </c>
      <c r="E143">
        <f>SUMIFS(Sheet1!H143:H1606,Sheet1!C143:C1606,A143)</f>
        <v>0</v>
      </c>
      <c r="F143" t="e">
        <f>SUMIFS(Sheet1!#REF!,Sheet1!C143:C1606,A143)</f>
        <v>#REF!</v>
      </c>
    </row>
    <row r="144" spans="1:6">
      <c r="A144" t="s">
        <v>8541</v>
      </c>
      <c r="B144" s="5">
        <f>AVERAGEIFS(Sheet1!$I141:$I1604,Sheet1!$C141:$C1604,Sheet1!$C157)</f>
        <v>0.50102974828375246</v>
      </c>
      <c r="C144">
        <f>COUNTIF(Sheet1!C142:C1605, A144)</f>
        <v>0</v>
      </c>
      <c r="D144">
        <f>COUNTIF(Sheet1!C144:C1607,A144)</f>
        <v>0</v>
      </c>
      <c r="E144">
        <f>SUMIFS(Sheet1!H144:H1607,Sheet1!C144:C1607,A144)</f>
        <v>0</v>
      </c>
      <c r="F144" t="e">
        <f>SUMIFS(Sheet1!#REF!,Sheet1!C144:C1607,A144)</f>
        <v>#REF!</v>
      </c>
    </row>
    <row r="145" spans="1:6">
      <c r="A145" t="s">
        <v>8552</v>
      </c>
      <c r="B145" s="5">
        <f>AVERAGEIFS(Sheet1!$I142:$I1605,Sheet1!$C142:$C1605,Sheet1!$C158)</f>
        <v>0.51541666666666641</v>
      </c>
      <c r="C145">
        <f>COUNTIF(Sheet1!C143:C1606, A145)</f>
        <v>0</v>
      </c>
      <c r="D145">
        <f>COUNTIF(Sheet1!C145:C1608,A145)</f>
        <v>0</v>
      </c>
      <c r="E145">
        <f>SUMIFS(Sheet1!H145:H1608,Sheet1!C145:C1608,A145)</f>
        <v>0</v>
      </c>
      <c r="F145" t="e">
        <f>SUMIFS(Sheet1!#REF!,Sheet1!C145:C1608,A145)</f>
        <v>#REF!</v>
      </c>
    </row>
    <row r="146" spans="1:6">
      <c r="A146" t="s">
        <v>8563</v>
      </c>
      <c r="B146" s="5">
        <f>AVERAGEIFS(Sheet1!$I143:$I1606,Sheet1!$C143:$C1606,Sheet1!$C159)</f>
        <v>0.50102974828375246</v>
      </c>
      <c r="C146">
        <f>COUNTIF(Sheet1!C144:C1607, A146)</f>
        <v>0</v>
      </c>
      <c r="D146">
        <f>COUNTIF(Sheet1!C146:C1609,A146)</f>
        <v>0</v>
      </c>
      <c r="E146">
        <f>SUMIFS(Sheet1!H146:H1609,Sheet1!C146:C1609,A146)</f>
        <v>0</v>
      </c>
      <c r="F146" t="e">
        <f>SUMIFS(Sheet1!#REF!,Sheet1!C146:C1609,A146)</f>
        <v>#REF!</v>
      </c>
    </row>
    <row r="147" spans="1:6">
      <c r="A147" t="s">
        <v>8574</v>
      </c>
      <c r="B147" s="5">
        <f>AVERAGEIFS(Sheet1!$I144:$I1607,Sheet1!$C144:$C1607,Sheet1!$C160)</f>
        <v>0.50102974828375246</v>
      </c>
      <c r="C147">
        <f>COUNTIF(Sheet1!C145:C1608, A147)</f>
        <v>0</v>
      </c>
      <c r="D147">
        <f>COUNTIF(Sheet1!C147:C1610,A147)</f>
        <v>0</v>
      </c>
      <c r="E147">
        <f>SUMIFS(Sheet1!H147:H1610,Sheet1!C147:C1610,A147)</f>
        <v>0</v>
      </c>
      <c r="F147" t="e">
        <f>SUMIFS(Sheet1!#REF!,Sheet1!C147:C1610,A147)</f>
        <v>#REF!</v>
      </c>
    </row>
    <row r="148" spans="1:6">
      <c r="A148" t="s">
        <v>8585</v>
      </c>
      <c r="B148" s="5">
        <f>AVERAGEIFS(Sheet1!$I145:$I1608,Sheet1!$C145:$C1608,Sheet1!$C161)</f>
        <v>0.501261467889908</v>
      </c>
      <c r="C148">
        <f>COUNTIF(Sheet1!C146:C1609, A148)</f>
        <v>0</v>
      </c>
      <c r="D148">
        <f>COUNTIF(Sheet1!C148:C1611,A148)</f>
        <v>0</v>
      </c>
      <c r="E148">
        <f>SUMIFS(Sheet1!H148:H1611,Sheet1!C148:C1611,A148)</f>
        <v>0</v>
      </c>
      <c r="F148" t="e">
        <f>SUMIFS(Sheet1!#REF!,Sheet1!C148:C1611,A148)</f>
        <v>#REF!</v>
      </c>
    </row>
    <row r="149" spans="1:6">
      <c r="A149" t="s">
        <v>8606</v>
      </c>
      <c r="B149" s="5">
        <f>AVERAGEIFS(Sheet1!$I146:$I1609,Sheet1!$C146:$C1609,Sheet1!$C162)</f>
        <v>0.501261467889908</v>
      </c>
      <c r="C149">
        <f>COUNTIF(Sheet1!C147:C1610, A149)</f>
        <v>0</v>
      </c>
      <c r="D149">
        <f>COUNTIF(Sheet1!C149:C1612,A149)</f>
        <v>0</v>
      </c>
      <c r="E149">
        <f>SUMIFS(Sheet1!H149:H1612,Sheet1!C149:C1612,A149)</f>
        <v>0</v>
      </c>
      <c r="F149" t="e">
        <f>SUMIFS(Sheet1!#REF!,Sheet1!C149:C1612,A149)</f>
        <v>#REF!</v>
      </c>
    </row>
    <row r="150" spans="1:6">
      <c r="A150" t="s">
        <v>8647</v>
      </c>
      <c r="B150" s="5">
        <f>AVERAGEIFS(Sheet1!$I147:$I1610,Sheet1!$C147:$C1610,Sheet1!$C163)</f>
        <v>0.51554385964912242</v>
      </c>
      <c r="C150">
        <f>COUNTIF(Sheet1!C148:C1611, A150)</f>
        <v>0</v>
      </c>
      <c r="D150">
        <f>COUNTIF(Sheet1!C150:C1613,A150)</f>
        <v>0</v>
      </c>
      <c r="E150">
        <f>SUMIFS(Sheet1!H150:H1613,Sheet1!C150:C1613,A150)</f>
        <v>0</v>
      </c>
      <c r="F150" t="e">
        <f>SUMIFS(Sheet1!#REF!,Sheet1!C150:C1613,A150)</f>
        <v>#REF!</v>
      </c>
    </row>
    <row r="151" spans="1:6">
      <c r="A151" t="s">
        <v>8688</v>
      </c>
      <c r="B151" s="5">
        <f>AVERAGEIFS(Sheet1!$I148:$I1611,Sheet1!$C148:$C1611,Sheet1!$C164)</f>
        <v>0.51554385964912242</v>
      </c>
      <c r="C151">
        <f>COUNTIF(Sheet1!C149:C1612, A151)</f>
        <v>0</v>
      </c>
      <c r="D151">
        <f>COUNTIF(Sheet1!C151:C1614,A151)</f>
        <v>0</v>
      </c>
      <c r="E151">
        <f>SUMIFS(Sheet1!H151:H1614,Sheet1!C151:C1614,A151)</f>
        <v>0</v>
      </c>
      <c r="F151" t="e">
        <f>SUMIFS(Sheet1!#REF!,Sheet1!C151:C1614,A151)</f>
        <v>#REF!</v>
      </c>
    </row>
    <row r="152" spans="1:6">
      <c r="A152" t="s">
        <v>8699</v>
      </c>
      <c r="B152" s="5">
        <f>AVERAGEIFS(Sheet1!$I149:$I1612,Sheet1!$C149:$C1612,Sheet1!$C165)</f>
        <v>0.51552816901408416</v>
      </c>
      <c r="C152">
        <f>COUNTIF(Sheet1!C150:C1613, A152)</f>
        <v>0</v>
      </c>
      <c r="D152">
        <f>COUNTIF(Sheet1!C152:C1615,A152)</f>
        <v>0</v>
      </c>
      <c r="E152">
        <f>SUMIFS(Sheet1!H152:H1615,Sheet1!C152:C1615,A152)</f>
        <v>0</v>
      </c>
      <c r="F152" t="e">
        <f>SUMIFS(Sheet1!#REF!,Sheet1!C152:C1615,A152)</f>
        <v>#REF!</v>
      </c>
    </row>
    <row r="153" spans="1:6">
      <c r="A153" t="s">
        <v>8710</v>
      </c>
      <c r="B153" s="5">
        <f>AVERAGEIFS(Sheet1!$I150:$I1613,Sheet1!$C150:$C1613,Sheet1!$C166)</f>
        <v>0.51579505300353312</v>
      </c>
      <c r="C153">
        <f>COUNTIF(Sheet1!C151:C1614, A153)</f>
        <v>0</v>
      </c>
      <c r="D153">
        <f>COUNTIF(Sheet1!C153:C1616,A153)</f>
        <v>0</v>
      </c>
      <c r="E153">
        <f>SUMIFS(Sheet1!H153:H1616,Sheet1!C153:C1616,A153)</f>
        <v>0</v>
      </c>
      <c r="F153" t="e">
        <f>SUMIFS(Sheet1!#REF!,Sheet1!C153:C1616,A153)</f>
        <v>#REF!</v>
      </c>
    </row>
    <row r="154" spans="1:6">
      <c r="A154" t="s">
        <v>8721</v>
      </c>
      <c r="B154" s="5">
        <f>AVERAGEIFS(Sheet1!$I151:$I1614,Sheet1!$C151:$C1614,Sheet1!$C167)</f>
        <v>0.50207852193995361</v>
      </c>
      <c r="C154">
        <f>COUNTIF(Sheet1!C152:C1615, A154)</f>
        <v>0</v>
      </c>
      <c r="D154">
        <f>COUNTIF(Sheet1!C154:C1617,A154)</f>
        <v>0</v>
      </c>
      <c r="E154">
        <f>SUMIFS(Sheet1!H154:H1617,Sheet1!C154:C1617,A154)</f>
        <v>0</v>
      </c>
      <c r="F154" t="e">
        <f>SUMIFS(Sheet1!#REF!,Sheet1!C154:C1617,A154)</f>
        <v>#REF!</v>
      </c>
    </row>
    <row r="155" spans="1:6">
      <c r="A155" t="s">
        <v>8732</v>
      </c>
      <c r="B155" s="5">
        <f>AVERAGEIFS(Sheet1!$I152:$I1615,Sheet1!$C152:$C1615,Sheet1!$C168)</f>
        <v>0.51595744680851019</v>
      </c>
      <c r="C155">
        <f>COUNTIF(Sheet1!C153:C1616, A155)</f>
        <v>0</v>
      </c>
      <c r="D155">
        <f>COUNTIF(Sheet1!C155:C1618,A155)</f>
        <v>0</v>
      </c>
      <c r="E155">
        <f>SUMIFS(Sheet1!H155:H1618,Sheet1!C155:C1618,A155)</f>
        <v>0</v>
      </c>
      <c r="F155" t="e">
        <f>SUMIFS(Sheet1!#REF!,Sheet1!C155:C1618,A155)</f>
        <v>#REF!</v>
      </c>
    </row>
    <row r="156" spans="1:6">
      <c r="A156" t="s">
        <v>8762</v>
      </c>
      <c r="B156" s="5">
        <f>AVERAGEIFS(Sheet1!$I153:$I1616,Sheet1!$C153:$C1616,Sheet1!$C169)</f>
        <v>0.50199074074074046</v>
      </c>
      <c r="C156">
        <f>COUNTIF(Sheet1!C154:C1617, A156)</f>
        <v>0</v>
      </c>
      <c r="D156">
        <f>COUNTIF(Sheet1!C156:C1619,A156)</f>
        <v>0</v>
      </c>
      <c r="E156">
        <f>SUMIFS(Sheet1!H156:H1619,Sheet1!C156:C1619,A156)</f>
        <v>0</v>
      </c>
      <c r="F156" t="e">
        <f>SUMIFS(Sheet1!#REF!,Sheet1!C156:C1619,A156)</f>
        <v>#REF!</v>
      </c>
    </row>
    <row r="157" spans="1:6">
      <c r="A157" t="s">
        <v>8773</v>
      </c>
      <c r="B157" s="5">
        <f>AVERAGEIFS(Sheet1!$I154:$I1617,Sheet1!$C154:$C1617,Sheet1!$C170)</f>
        <v>0.50199074074074046</v>
      </c>
      <c r="C157">
        <f>COUNTIF(Sheet1!C155:C1618, A157)</f>
        <v>0</v>
      </c>
      <c r="D157">
        <f>COUNTIF(Sheet1!C157:C1620,A157)</f>
        <v>0</v>
      </c>
      <c r="E157">
        <f>SUMIFS(Sheet1!H157:H1620,Sheet1!C157:C1620,A157)</f>
        <v>0</v>
      </c>
      <c r="F157" t="e">
        <f>SUMIFS(Sheet1!#REF!,Sheet1!C157:C1620,A157)</f>
        <v>#REF!</v>
      </c>
    </row>
    <row r="158" spans="1:6">
      <c r="A158" t="s">
        <v>8844</v>
      </c>
      <c r="B158" s="5">
        <f>AVERAGEIFS(Sheet1!$I155:$I1618,Sheet1!$C155:$C1618,Sheet1!$C171)</f>
        <v>0.51533807829181455</v>
      </c>
      <c r="C158">
        <f>COUNTIF(Sheet1!C156:C1619, A158)</f>
        <v>0</v>
      </c>
      <c r="D158">
        <f>COUNTIF(Sheet1!C158:C1621,A158)</f>
        <v>0</v>
      </c>
      <c r="E158">
        <f>SUMIFS(Sheet1!H158:H1621,Sheet1!C158:C1621,A158)</f>
        <v>0</v>
      </c>
      <c r="F158" t="e">
        <f>SUMIFS(Sheet1!#REF!,Sheet1!C158:C1621,A158)</f>
        <v>#REF!</v>
      </c>
    </row>
    <row r="159" spans="1:6">
      <c r="A159" t="s">
        <v>8875</v>
      </c>
      <c r="B159" s="5">
        <f>AVERAGEIFS(Sheet1!$I156:$I1619,Sheet1!$C156:$C1619,Sheet1!$C172)</f>
        <v>0.51496428571428521</v>
      </c>
      <c r="C159">
        <f>COUNTIF(Sheet1!C157:C1620, A159)</f>
        <v>0</v>
      </c>
      <c r="D159">
        <f>COUNTIF(Sheet1!C159:C1622,A159)</f>
        <v>0</v>
      </c>
      <c r="E159">
        <f>SUMIFS(Sheet1!H159:H1622,Sheet1!C159:C1622,A159)</f>
        <v>0</v>
      </c>
      <c r="F159" t="e">
        <f>SUMIFS(Sheet1!#REF!,Sheet1!C159:C1622,A159)</f>
        <v>#REF!</v>
      </c>
    </row>
    <row r="160" spans="1:6">
      <c r="A160" t="s">
        <v>8886</v>
      </c>
      <c r="B160" s="5">
        <f>AVERAGEIFS(Sheet1!$I157:$I1620,Sheet1!$C157:$C1620,Sheet1!$C173)</f>
        <v>0.50255220417633373</v>
      </c>
      <c r="C160">
        <f>COUNTIF(Sheet1!C158:C1621, A160)</f>
        <v>0</v>
      </c>
      <c r="D160">
        <f>COUNTIF(Sheet1!C160:C1623,A160)</f>
        <v>0</v>
      </c>
      <c r="E160">
        <f>SUMIFS(Sheet1!H160:H1623,Sheet1!C160:C1623,A160)</f>
        <v>0</v>
      </c>
      <c r="F160" t="e">
        <f>SUMIFS(Sheet1!#REF!,Sheet1!C160:C1623,A160)</f>
        <v>#REF!</v>
      </c>
    </row>
    <row r="161" spans="1:6">
      <c r="A161" t="s">
        <v>8897</v>
      </c>
      <c r="B161" s="5">
        <f>AVERAGEIFS(Sheet1!$I158:$I1621,Sheet1!$C158:$C1621,Sheet1!$C174)</f>
        <v>0.51544802867383466</v>
      </c>
      <c r="C161">
        <f>COUNTIF(Sheet1!C159:C1622, A161)</f>
        <v>0</v>
      </c>
      <c r="D161">
        <f>COUNTIF(Sheet1!C161:C1624,A161)</f>
        <v>0</v>
      </c>
      <c r="E161">
        <f>SUMIFS(Sheet1!H161:H1624,Sheet1!C161:C1624,A161)</f>
        <v>0</v>
      </c>
      <c r="F161" t="e">
        <f>SUMIFS(Sheet1!#REF!,Sheet1!C161:C1624,A161)</f>
        <v>#REF!</v>
      </c>
    </row>
    <row r="162" spans="1:6">
      <c r="A162" t="s">
        <v>8938</v>
      </c>
      <c r="B162" s="5">
        <f>AVERAGEIFS(Sheet1!$I159:$I1622,Sheet1!$C159:$C1622,Sheet1!$C175)</f>
        <v>0.51640287769784121</v>
      </c>
      <c r="C162">
        <f>COUNTIF(Sheet1!C160:C1623, A162)</f>
        <v>0</v>
      </c>
      <c r="D162">
        <f>COUNTIF(Sheet1!C162:C1625,A162)</f>
        <v>0</v>
      </c>
      <c r="E162">
        <f>SUMIFS(Sheet1!H162:H1625,Sheet1!C162:C1625,A162)</f>
        <v>0</v>
      </c>
      <c r="F162" t="e">
        <f>SUMIFS(Sheet1!#REF!,Sheet1!C162:C1625,A162)</f>
        <v>#REF!</v>
      </c>
    </row>
    <row r="163" spans="1:6">
      <c r="A163" t="s">
        <v>8969</v>
      </c>
      <c r="B163" s="5">
        <f>AVERAGEIFS(Sheet1!$I160:$I1623,Sheet1!$C160:$C1623,Sheet1!$C176)</f>
        <v>0.51640287769784121</v>
      </c>
      <c r="C163">
        <f>COUNTIF(Sheet1!C161:C1624, A163)</f>
        <v>0</v>
      </c>
      <c r="D163">
        <f>COUNTIF(Sheet1!C163:C1626,A163)</f>
        <v>0</v>
      </c>
      <c r="E163">
        <f>SUMIFS(Sheet1!H163:H1626,Sheet1!C163:C1626,A163)</f>
        <v>0</v>
      </c>
      <c r="F163" t="e">
        <f>SUMIFS(Sheet1!#REF!,Sheet1!C163:C1626,A163)</f>
        <v>#REF!</v>
      </c>
    </row>
    <row r="164" spans="1:6">
      <c r="A164" t="s">
        <v>9030</v>
      </c>
      <c r="B164" s="5">
        <f>AVERAGEIFS(Sheet1!$I161:$I1624,Sheet1!$C161:$C1624,Sheet1!$C177)</f>
        <v>0.51640287769784121</v>
      </c>
      <c r="C164">
        <f>COUNTIF(Sheet1!C162:C1625, A164)</f>
        <v>0</v>
      </c>
      <c r="D164">
        <f>COUNTIF(Sheet1!C164:C1627,A164)</f>
        <v>0</v>
      </c>
      <c r="E164">
        <f>SUMIFS(Sheet1!H164:H1627,Sheet1!C164:C1627,A164)</f>
        <v>0</v>
      </c>
      <c r="F164" t="e">
        <f>SUMIFS(Sheet1!#REF!,Sheet1!C164:C1627,A164)</f>
        <v>#REF!</v>
      </c>
    </row>
    <row r="165" spans="1:6">
      <c r="A165" t="s">
        <v>9061</v>
      </c>
      <c r="B165" s="5">
        <f>AVERAGEIFS(Sheet1!$I162:$I1625,Sheet1!$C162:$C1625,Sheet1!$C178)</f>
        <v>0.51640287769784121</v>
      </c>
      <c r="C165">
        <f>COUNTIF(Sheet1!C163:C1626, A165)</f>
        <v>0</v>
      </c>
      <c r="D165">
        <f>COUNTIF(Sheet1!C165:C1628,A165)</f>
        <v>0</v>
      </c>
      <c r="E165">
        <f>SUMIFS(Sheet1!H165:H1628,Sheet1!C165:C1628,A165)</f>
        <v>0</v>
      </c>
      <c r="F165" t="e">
        <f>SUMIFS(Sheet1!#REF!,Sheet1!C165:C1628,A165)</f>
        <v>#REF!</v>
      </c>
    </row>
    <row r="166" spans="1:6">
      <c r="A166" t="s">
        <v>9192</v>
      </c>
      <c r="B166" s="5">
        <f>AVERAGEIFS(Sheet1!$I163:$I1626,Sheet1!$C163:$C1626,Sheet1!$C179)</f>
        <v>0.51640287769784121</v>
      </c>
      <c r="C166">
        <f>COUNTIF(Sheet1!C164:C1627, A166)</f>
        <v>0</v>
      </c>
      <c r="D166">
        <f>COUNTIF(Sheet1!C166:C1629,A166)</f>
        <v>0</v>
      </c>
      <c r="E166">
        <f>SUMIFS(Sheet1!H166:H1629,Sheet1!C166:C1629,A166)</f>
        <v>0</v>
      </c>
      <c r="F166" t="e">
        <f>SUMIFS(Sheet1!#REF!,Sheet1!C166:C1629,A166)</f>
        <v>#REF!</v>
      </c>
    </row>
    <row r="167" spans="1:6">
      <c r="A167" t="s">
        <v>9243</v>
      </c>
      <c r="B167" s="5">
        <f>AVERAGEIFS(Sheet1!$I164:$I1627,Sheet1!$C164:$C1627,Sheet1!$C180)</f>
        <v>0.51588447653429548</v>
      </c>
      <c r="C167">
        <f>COUNTIF(Sheet1!C165:C1628, A167)</f>
        <v>0</v>
      </c>
      <c r="D167">
        <f>COUNTIF(Sheet1!C167:C1630,A167)</f>
        <v>0</v>
      </c>
      <c r="E167">
        <f>SUMIFS(Sheet1!H167:H1630,Sheet1!C167:C1630,A167)</f>
        <v>0</v>
      </c>
      <c r="F167" t="e">
        <f>SUMIFS(Sheet1!#REF!,Sheet1!C167:C1630,A167)</f>
        <v>#REF!</v>
      </c>
    </row>
    <row r="168" spans="1:6">
      <c r="A168" t="s">
        <v>9284</v>
      </c>
      <c r="B168" s="5">
        <f>AVERAGEIFS(Sheet1!$I165:$I1628,Sheet1!$C165:$C1628,Sheet1!$C181)</f>
        <v>0.50288732394366165</v>
      </c>
      <c r="C168">
        <f>COUNTIF(Sheet1!C166:C1629, A168)</f>
        <v>0</v>
      </c>
      <c r="D168">
        <f>COUNTIF(Sheet1!C168:C1631,A168)</f>
        <v>0</v>
      </c>
      <c r="E168">
        <f>SUMIFS(Sheet1!H168:H1631,Sheet1!C168:C1631,A168)</f>
        <v>0</v>
      </c>
      <c r="F168" t="e">
        <f>SUMIFS(Sheet1!#REF!,Sheet1!C168:C1631,A168)</f>
        <v>#REF!</v>
      </c>
    </row>
    <row r="169" spans="1:6">
      <c r="A169" t="s">
        <v>9295</v>
      </c>
      <c r="B169" s="5">
        <f>AVERAGEIFS(Sheet1!$I166:$I1629,Sheet1!$C166:$C1629,Sheet1!$C182)</f>
        <v>0.50288732394366165</v>
      </c>
      <c r="C169">
        <f>COUNTIF(Sheet1!C167:C1630, A169)</f>
        <v>0</v>
      </c>
      <c r="D169">
        <f>COUNTIF(Sheet1!C169:C1632,A169)</f>
        <v>0</v>
      </c>
      <c r="E169">
        <f>SUMIFS(Sheet1!H169:H1632,Sheet1!C169:C1632,A169)</f>
        <v>0</v>
      </c>
      <c r="F169" t="e">
        <f>SUMIFS(Sheet1!#REF!,Sheet1!C169:C1632,A169)</f>
        <v>#REF!</v>
      </c>
    </row>
    <row r="170" spans="1:6">
      <c r="A170" t="s">
        <v>9326</v>
      </c>
      <c r="B170" s="5">
        <f>AVERAGEIFS(Sheet1!$I167:$I1630,Sheet1!$C167:$C1630,Sheet1!$C183)</f>
        <v>0.51562043795620394</v>
      </c>
      <c r="C170">
        <f>COUNTIF(Sheet1!C168:C1631, A170)</f>
        <v>0</v>
      </c>
      <c r="D170">
        <f>COUNTIF(Sheet1!C170:C1633,A170)</f>
        <v>0</v>
      </c>
      <c r="E170">
        <f>SUMIFS(Sheet1!H170:H1633,Sheet1!C170:C1633,A170)</f>
        <v>0</v>
      </c>
      <c r="F170" t="e">
        <f>SUMIFS(Sheet1!#REF!,Sheet1!C170:C1633,A170)</f>
        <v>#REF!</v>
      </c>
    </row>
    <row r="171" spans="1:6">
      <c r="A171" t="s">
        <v>9386</v>
      </c>
      <c r="B171" s="5">
        <f>AVERAGEIFS(Sheet1!$I168:$I1631,Sheet1!$C168:$C1631,Sheet1!$C184)</f>
        <v>0.51562043795620394</v>
      </c>
      <c r="C171">
        <f>COUNTIF(Sheet1!C169:C1632, A171)</f>
        <v>0</v>
      </c>
      <c r="D171">
        <f>COUNTIF(Sheet1!C171:C1634,A171)</f>
        <v>0</v>
      </c>
      <c r="E171">
        <f>SUMIFS(Sheet1!H171:H1634,Sheet1!C171:C1634,A171)</f>
        <v>0</v>
      </c>
      <c r="F171" t="e">
        <f>SUMIFS(Sheet1!#REF!,Sheet1!C171:C1634,A171)</f>
        <v>#REF!</v>
      </c>
    </row>
    <row r="172" spans="1:6">
      <c r="A172" t="s">
        <v>9397</v>
      </c>
      <c r="B172" s="5">
        <f>AVERAGEIFS(Sheet1!$I169:$I1632,Sheet1!$C169:$C1632,Sheet1!$C185)</f>
        <v>0.51498168498168462</v>
      </c>
      <c r="C172">
        <f>COUNTIF(Sheet1!C170:C1633, A172)</f>
        <v>0</v>
      </c>
      <c r="D172">
        <f>COUNTIF(Sheet1!C172:C1635,A172)</f>
        <v>0</v>
      </c>
      <c r="E172">
        <f>SUMIFS(Sheet1!H172:H1635,Sheet1!C172:C1635,A172)</f>
        <v>0</v>
      </c>
      <c r="F172" t="e">
        <f>SUMIFS(Sheet1!#REF!,Sheet1!C172:C1635,A172)</f>
        <v>#REF!</v>
      </c>
    </row>
    <row r="173" spans="1:6">
      <c r="A173" t="s">
        <v>9458</v>
      </c>
      <c r="B173" s="5">
        <f>AVERAGEIFS(Sheet1!$I170:$I1633,Sheet1!$C170:$C1633,Sheet1!$C186)</f>
        <v>0.51498168498168462</v>
      </c>
      <c r="C173">
        <f>COUNTIF(Sheet1!C171:C1634, A173)</f>
        <v>0</v>
      </c>
      <c r="D173">
        <f>COUNTIF(Sheet1!C173:C1636,A173)</f>
        <v>0</v>
      </c>
      <c r="E173">
        <f>SUMIFS(Sheet1!H173:H1636,Sheet1!C173:C1636,A173)</f>
        <v>0</v>
      </c>
      <c r="F173" t="e">
        <f>SUMIFS(Sheet1!#REF!,Sheet1!C173:C1636,A173)</f>
        <v>#REF!</v>
      </c>
    </row>
    <row r="174" spans="1:6">
      <c r="A174" t="s">
        <v>9479</v>
      </c>
      <c r="B174" s="5">
        <f>AVERAGEIFS(Sheet1!$I171:$I1634,Sheet1!$C171:$C1634,Sheet1!$C187)</f>
        <v>0.51498168498168462</v>
      </c>
      <c r="C174">
        <f>COUNTIF(Sheet1!C172:C1635, A174)</f>
        <v>0</v>
      </c>
      <c r="D174">
        <f>COUNTIF(Sheet1!C174:C1637,A174)</f>
        <v>0</v>
      </c>
      <c r="E174">
        <f>SUMIFS(Sheet1!H174:H1637,Sheet1!C174:C1637,A174)</f>
        <v>0</v>
      </c>
      <c r="F174" t="e">
        <f>SUMIFS(Sheet1!#REF!,Sheet1!C174:C1637,A174)</f>
        <v>#REF!</v>
      </c>
    </row>
    <row r="175" spans="1:6">
      <c r="A175" t="s">
        <v>9520</v>
      </c>
      <c r="B175" s="5">
        <f>AVERAGEIFS(Sheet1!$I172:$I1635,Sheet1!$C172:$C1635,Sheet1!$C188)</f>
        <v>0.51547794117647017</v>
      </c>
      <c r="C175">
        <f>COUNTIF(Sheet1!C173:C1636, A175)</f>
        <v>0</v>
      </c>
      <c r="D175">
        <f>COUNTIF(Sheet1!C175:C1638,A175)</f>
        <v>0</v>
      </c>
      <c r="E175">
        <f>SUMIFS(Sheet1!H175:H1638,Sheet1!C175:C1638,A175)</f>
        <v>0</v>
      </c>
      <c r="F175" t="e">
        <f>SUMIFS(Sheet1!#REF!,Sheet1!C175:C1638,A175)</f>
        <v>#REF!</v>
      </c>
    </row>
    <row r="176" spans="1:6">
      <c r="A176" t="s">
        <v>9591</v>
      </c>
      <c r="B176" s="5">
        <f>AVERAGEIFS(Sheet1!$I173:$I1636,Sheet1!$C173:$C1636,Sheet1!$C189)</f>
        <v>0.51575645756457522</v>
      </c>
      <c r="C176">
        <f>COUNTIF(Sheet1!C174:C1637, A176)</f>
        <v>0</v>
      </c>
      <c r="D176">
        <f>COUNTIF(Sheet1!C176:C1639,A176)</f>
        <v>0</v>
      </c>
      <c r="E176">
        <f>SUMIFS(Sheet1!H176:H1639,Sheet1!C176:C1639,A176)</f>
        <v>0</v>
      </c>
      <c r="F176" t="e">
        <f>SUMIFS(Sheet1!#REF!,Sheet1!C176:C1639,A176)</f>
        <v>#REF!</v>
      </c>
    </row>
    <row r="177" spans="1:6">
      <c r="A177" t="s">
        <v>9612</v>
      </c>
      <c r="B177" s="5">
        <f>AVERAGEIFS(Sheet1!$I174:$I1637,Sheet1!$C174:$C1637,Sheet1!$C190)</f>
        <v>0.50208530805687168</v>
      </c>
      <c r="C177">
        <f>COUNTIF(Sheet1!C175:C1638, A177)</f>
        <v>0</v>
      </c>
      <c r="D177">
        <f>COUNTIF(Sheet1!C177:C1640,A177)</f>
        <v>0</v>
      </c>
      <c r="E177">
        <f>SUMIFS(Sheet1!H177:H1640,Sheet1!C177:C1640,A177)</f>
        <v>0</v>
      </c>
      <c r="F177" t="e">
        <f>SUMIFS(Sheet1!#REF!,Sheet1!C177:C1640,A177)</f>
        <v>#REF!</v>
      </c>
    </row>
    <row r="178" spans="1:6">
      <c r="A178" t="s">
        <v>9633</v>
      </c>
      <c r="B178" s="5">
        <f>AVERAGEIFS(Sheet1!$I175:$I1638,Sheet1!$C175:$C1638,Sheet1!$C191)</f>
        <v>0.50208530805687168</v>
      </c>
      <c r="C178">
        <f>COUNTIF(Sheet1!C176:C1639, A178)</f>
        <v>0</v>
      </c>
      <c r="D178">
        <f>COUNTIF(Sheet1!C178:C1641,A178)</f>
        <v>0</v>
      </c>
      <c r="E178">
        <f>SUMIFS(Sheet1!H178:H1641,Sheet1!C178:C1641,A178)</f>
        <v>0</v>
      </c>
      <c r="F178" t="e">
        <f>SUMIFS(Sheet1!#REF!,Sheet1!C178:C1641,A178)</f>
        <v>#REF!</v>
      </c>
    </row>
    <row r="179" spans="1:6">
      <c r="A179" t="s">
        <v>9644</v>
      </c>
      <c r="B179" s="5">
        <f>AVERAGEIFS(Sheet1!$I176:$I1639,Sheet1!$C176:$C1639,Sheet1!$C192)</f>
        <v>0.50208530805687168</v>
      </c>
      <c r="C179">
        <f>COUNTIF(Sheet1!C177:C1640, A179)</f>
        <v>0</v>
      </c>
      <c r="D179">
        <f>COUNTIF(Sheet1!C179:C1642,A179)</f>
        <v>0</v>
      </c>
      <c r="E179">
        <f>SUMIFS(Sheet1!H179:H1642,Sheet1!C179:C1642,A179)</f>
        <v>0</v>
      </c>
      <c r="F179" t="e">
        <f>SUMIFS(Sheet1!#REF!,Sheet1!C179:C1642,A179)</f>
        <v>#REF!</v>
      </c>
    </row>
    <row r="180" spans="1:6">
      <c r="A180" t="s">
        <v>9695</v>
      </c>
      <c r="B180" s="5">
        <f>AVERAGEIFS(Sheet1!$I177:$I1640,Sheet1!$C177:$C1640,Sheet1!$C193)</f>
        <v>0.51369402985074597</v>
      </c>
      <c r="C180">
        <f>COUNTIF(Sheet1!C178:C1641, A180)</f>
        <v>0</v>
      </c>
      <c r="D180">
        <f>COUNTIF(Sheet1!C180:C1643,A180)</f>
        <v>0</v>
      </c>
      <c r="E180">
        <f>SUMIFS(Sheet1!H180:H1643,Sheet1!C180:C1643,A180)</f>
        <v>0</v>
      </c>
      <c r="F180" t="e">
        <f>SUMIFS(Sheet1!#REF!,Sheet1!C180:C1643,A180)</f>
        <v>#REF!</v>
      </c>
    </row>
    <row r="181" spans="1:6">
      <c r="A181" t="s">
        <v>9923</v>
      </c>
      <c r="B181" s="5">
        <f>AVERAGEIFS(Sheet1!$I178:$I1641,Sheet1!$C178:$C1641,Sheet1!$C194)</f>
        <v>0.50208530805687168</v>
      </c>
      <c r="C181">
        <f>COUNTIF(Sheet1!C179:C1642, A181)</f>
        <v>0</v>
      </c>
      <c r="D181">
        <f>COUNTIF(Sheet1!C181:C1644,A181)</f>
        <v>0</v>
      </c>
      <c r="E181">
        <f>SUMIFS(Sheet1!H181:H1644,Sheet1!C181:C1644,A181)</f>
        <v>0</v>
      </c>
      <c r="F181" t="e">
        <f>SUMIFS(Sheet1!#REF!,Sheet1!C181:C1644,A181)</f>
        <v>#REF!</v>
      </c>
    </row>
    <row r="182" spans="1:6">
      <c r="A182" t="s">
        <v>9944</v>
      </c>
      <c r="B182" s="5">
        <f>AVERAGEIFS(Sheet1!$I179:$I1642,Sheet1!$C179:$C1642,Sheet1!$C195)</f>
        <v>0.50208530805687168</v>
      </c>
      <c r="C182">
        <f>COUNTIF(Sheet1!C180:C1643, A182)</f>
        <v>0</v>
      </c>
      <c r="D182">
        <f>COUNTIF(Sheet1!C182:C1645,A182)</f>
        <v>0</v>
      </c>
      <c r="E182">
        <f>SUMIFS(Sheet1!H182:H1645,Sheet1!C182:C1645,A182)</f>
        <v>0</v>
      </c>
      <c r="F182" t="e">
        <f>SUMIFS(Sheet1!#REF!,Sheet1!C182:C1645,A182)</f>
        <v>#REF!</v>
      </c>
    </row>
    <row r="183" spans="1:6">
      <c r="A183" t="s">
        <v>10083</v>
      </c>
      <c r="B183" s="5">
        <f>AVERAGEIFS(Sheet1!$I180:$I1643,Sheet1!$C180:$C1643,Sheet1!$C196)</f>
        <v>0.51215094339622624</v>
      </c>
      <c r="C183">
        <f>COUNTIF(Sheet1!C181:C1644, A183)</f>
        <v>0</v>
      </c>
      <c r="D183">
        <f>COUNTIF(Sheet1!C183:C1646,A183)</f>
        <v>0</v>
      </c>
      <c r="E183">
        <f>SUMIFS(Sheet1!H183:H1646,Sheet1!C183:C1646,A183)</f>
        <v>0</v>
      </c>
      <c r="F183" t="e">
        <f>SUMIFS(Sheet1!#REF!,Sheet1!C183:C1646,A183)</f>
        <v>#REF!</v>
      </c>
    </row>
    <row r="184" spans="1:6">
      <c r="A184" t="s">
        <v>10094</v>
      </c>
      <c r="B184" s="5">
        <f>AVERAGEIFS(Sheet1!$I181:$I1644,Sheet1!$C181:$C1644,Sheet1!$C197)</f>
        <v>0.51140151515151488</v>
      </c>
      <c r="C184">
        <f>COUNTIF(Sheet1!C182:C1645, A184)</f>
        <v>0</v>
      </c>
      <c r="D184">
        <f>COUNTIF(Sheet1!C184:C1647,A184)</f>
        <v>0</v>
      </c>
      <c r="E184">
        <f>SUMIFS(Sheet1!H184:H1647,Sheet1!C184:C1647,A184)</f>
        <v>0</v>
      </c>
      <c r="F184" t="e">
        <f>SUMIFS(Sheet1!#REF!,Sheet1!C184:C1647,A184)</f>
        <v>#REF!</v>
      </c>
    </row>
    <row r="185" spans="1:6">
      <c r="A185" t="s">
        <v>10115</v>
      </c>
      <c r="B185" s="5">
        <f>AVERAGEIFS(Sheet1!$I182:$I1645,Sheet1!$C182:$C1645,Sheet1!$C198)</f>
        <v>0.51140151515151488</v>
      </c>
      <c r="C185">
        <f>COUNTIF(Sheet1!C183:C1646, A185)</f>
        <v>0</v>
      </c>
      <c r="D185">
        <f>COUNTIF(Sheet1!C185:C1648,A185)</f>
        <v>0</v>
      </c>
      <c r="E185">
        <f>SUMIFS(Sheet1!H185:H1648,Sheet1!C185:C1648,A185)</f>
        <v>0</v>
      </c>
      <c r="F185" t="e">
        <f>SUMIFS(Sheet1!#REF!,Sheet1!C185:C1648,A185)</f>
        <v>#REF!</v>
      </c>
    </row>
    <row r="186" spans="1:6">
      <c r="A186" t="s">
        <v>10266</v>
      </c>
      <c r="B186" s="5">
        <f>AVERAGEIFS(Sheet1!$I183:$I1646,Sheet1!$C183:$C1646,Sheet1!$C199)</f>
        <v>0.50164285714285672</v>
      </c>
      <c r="C186">
        <f>COUNTIF(Sheet1!C184:C1647, A186)</f>
        <v>0</v>
      </c>
      <c r="D186">
        <f>COUNTIF(Sheet1!C186:C1649,A186)</f>
        <v>0</v>
      </c>
      <c r="E186">
        <f>SUMIFS(Sheet1!H186:H1649,Sheet1!C186:C1649,A186)</f>
        <v>0</v>
      </c>
      <c r="F186" t="e">
        <f>SUMIFS(Sheet1!#REF!,Sheet1!C186:C1649,A186)</f>
        <v>#REF!</v>
      </c>
    </row>
    <row r="187" spans="1:6">
      <c r="A187" t="s">
        <v>10327</v>
      </c>
      <c r="B187" s="5">
        <f>AVERAGEIFS(Sheet1!$I184:$I1647,Sheet1!$C184:$C1647,Sheet1!$C200)</f>
        <v>0.51117870722433434</v>
      </c>
      <c r="C187">
        <f>COUNTIF(Sheet1!C185:C1648, A187)</f>
        <v>0</v>
      </c>
      <c r="D187">
        <f>COUNTIF(Sheet1!C187:C1650,A187)</f>
        <v>0</v>
      </c>
      <c r="E187">
        <f>SUMIFS(Sheet1!H187:H1650,Sheet1!C187:C1650,A187)</f>
        <v>0</v>
      </c>
      <c r="F187" t="e">
        <f>SUMIFS(Sheet1!#REF!,Sheet1!C187:C1650,A187)</f>
        <v>#REF!</v>
      </c>
    </row>
    <row r="188" spans="1:6">
      <c r="A188" t="s">
        <v>10358</v>
      </c>
      <c r="B188" s="5">
        <f>AVERAGEIFS(Sheet1!$I185:$I1648,Sheet1!$C185:$C1648,Sheet1!$C201)</f>
        <v>0.51255725190839674</v>
      </c>
      <c r="C188">
        <f>COUNTIF(Sheet1!C186:C1649, A188)</f>
        <v>0</v>
      </c>
      <c r="D188">
        <f>COUNTIF(Sheet1!C188:C1651,A188)</f>
        <v>0</v>
      </c>
      <c r="E188">
        <f>SUMIFS(Sheet1!H188:H1651,Sheet1!C188:C1651,A188)</f>
        <v>0</v>
      </c>
      <c r="F188" t="e">
        <f>SUMIFS(Sheet1!#REF!,Sheet1!C188:C1651,A188)</f>
        <v>#REF!</v>
      </c>
    </row>
    <row r="189" spans="1:6">
      <c r="A189" t="s">
        <v>10409</v>
      </c>
      <c r="B189" s="5">
        <f>AVERAGEIFS(Sheet1!$I186:$I1649,Sheet1!$C186:$C1649,Sheet1!$C202)</f>
        <v>0.50164285714285672</v>
      </c>
      <c r="C189">
        <f>COUNTIF(Sheet1!C187:C1650, A189)</f>
        <v>0</v>
      </c>
      <c r="D189">
        <f>COUNTIF(Sheet1!C189:C1652,A189)</f>
        <v>0</v>
      </c>
      <c r="E189">
        <f>SUMIFS(Sheet1!H189:H1652,Sheet1!C189:C1652,A189)</f>
        <v>0</v>
      </c>
      <c r="F189" t="e">
        <f>SUMIFS(Sheet1!#REF!,Sheet1!C189:C1652,A189)</f>
        <v>#REF!</v>
      </c>
    </row>
    <row r="190" spans="1:6">
      <c r="A190" t="s">
        <v>10420</v>
      </c>
      <c r="B190" s="5">
        <f>AVERAGEIFS(Sheet1!$I187:$I1650,Sheet1!$C187:$C1650,Sheet1!$C203)</f>
        <v>0.51223076923076893</v>
      </c>
      <c r="C190">
        <f>COUNTIF(Sheet1!C188:C1651, A190)</f>
        <v>0</v>
      </c>
      <c r="D190">
        <f>COUNTIF(Sheet1!C190:C1653,A190)</f>
        <v>0</v>
      </c>
      <c r="E190">
        <f>SUMIFS(Sheet1!H190:H1653,Sheet1!C190:C1653,A190)</f>
        <v>0</v>
      </c>
      <c r="F190" t="e">
        <f>SUMIFS(Sheet1!#REF!,Sheet1!C190:C1653,A190)</f>
        <v>#REF!</v>
      </c>
    </row>
    <row r="191" spans="1:6">
      <c r="A191" t="s">
        <v>10571</v>
      </c>
      <c r="B191" s="5">
        <f>AVERAGEIFS(Sheet1!$I188:$I1651,Sheet1!$C188:$C1651,Sheet1!$C204)</f>
        <v>0.50164285714285672</v>
      </c>
      <c r="C191">
        <f>COUNTIF(Sheet1!C189:C1652, A191)</f>
        <v>0</v>
      </c>
      <c r="D191">
        <f>COUNTIF(Sheet1!C191:C1654,A191)</f>
        <v>0</v>
      </c>
      <c r="E191">
        <f>SUMIFS(Sheet1!H191:H1654,Sheet1!C191:C1654,A191)</f>
        <v>0</v>
      </c>
      <c r="F191" t="e">
        <f>SUMIFS(Sheet1!#REF!,Sheet1!C191:C1654,A191)</f>
        <v>#REF!</v>
      </c>
    </row>
    <row r="192" spans="1:6">
      <c r="A192" t="s">
        <v>10602</v>
      </c>
      <c r="B192" s="5">
        <f>AVERAGEIFS(Sheet1!$I189:$I1652,Sheet1!$C189:$C1652,Sheet1!$C205)</f>
        <v>0.50164285714285672</v>
      </c>
      <c r="C192">
        <f>COUNTIF(Sheet1!C190:C1653, A192)</f>
        <v>0</v>
      </c>
      <c r="D192">
        <f>COUNTIF(Sheet1!C192:C1655,A192)</f>
        <v>0</v>
      </c>
      <c r="E192">
        <f>SUMIFS(Sheet1!H192:H1655,Sheet1!C192:C1655,A192)</f>
        <v>0</v>
      </c>
      <c r="F192" t="e">
        <f>SUMIFS(Sheet1!#REF!,Sheet1!C192:C1655,A192)</f>
        <v>#REF!</v>
      </c>
    </row>
    <row r="193" spans="1:6">
      <c r="A193" t="s">
        <v>10831</v>
      </c>
      <c r="B193" s="5">
        <f>AVERAGEIFS(Sheet1!$I190:$I1653,Sheet1!$C190:$C1653,Sheet1!$C206)</f>
        <v>0.50164285714285672</v>
      </c>
      <c r="C193">
        <f>COUNTIF(Sheet1!C191:C1654, A193)</f>
        <v>0</v>
      </c>
      <c r="D193">
        <f>COUNTIF(Sheet1!C193:C1656,A193)</f>
        <v>0</v>
      </c>
      <c r="E193">
        <f>SUMIFS(Sheet1!H193:H1656,Sheet1!C193:C1656,A193)</f>
        <v>0</v>
      </c>
      <c r="F193" t="e">
        <f>SUMIFS(Sheet1!#REF!,Sheet1!C193:C1656,A193)</f>
        <v>#REF!</v>
      </c>
    </row>
    <row r="194" spans="1:6">
      <c r="A194" t="s">
        <v>10962</v>
      </c>
      <c r="B194" s="5">
        <f>AVERAGEIFS(Sheet1!$I191:$I1654,Sheet1!$C191:$C1654,Sheet1!$C207)</f>
        <v>0.51210116731517474</v>
      </c>
      <c r="C194">
        <f>COUNTIF(Sheet1!C192:C1655, A194)</f>
        <v>0</v>
      </c>
      <c r="D194">
        <f>COUNTIF(Sheet1!C194:C1657,A194)</f>
        <v>0</v>
      </c>
      <c r="E194">
        <f>SUMIFS(Sheet1!H194:H1657,Sheet1!C194:C1657,A194)</f>
        <v>0</v>
      </c>
      <c r="F194" t="e">
        <f>SUMIFS(Sheet1!#REF!,Sheet1!C194:C1657,A194)</f>
        <v>#REF!</v>
      </c>
    </row>
    <row r="195" spans="1:6">
      <c r="A195" t="s">
        <v>10993</v>
      </c>
      <c r="B195" s="5">
        <f>AVERAGEIFS(Sheet1!$I192:$I1655,Sheet1!$C192:$C1655,Sheet1!$C208)</f>
        <v>0.5009569377990426</v>
      </c>
      <c r="C195">
        <f>COUNTIF(Sheet1!C193:C1656, A195)</f>
        <v>0</v>
      </c>
      <c r="D195">
        <f>COUNTIF(Sheet1!C195:C1658,A195)</f>
        <v>0</v>
      </c>
      <c r="E195">
        <f>SUMIFS(Sheet1!H195:H1658,Sheet1!C195:C1658,A195)</f>
        <v>0</v>
      </c>
      <c r="F195" t="e">
        <f>SUMIFS(Sheet1!#REF!,Sheet1!C195:C1658,A195)</f>
        <v>#REF!</v>
      </c>
    </row>
    <row r="196" spans="1:6">
      <c r="A196" t="s">
        <v>11064</v>
      </c>
      <c r="B196" s="5">
        <f>AVERAGEIFS(Sheet1!$I193:$I1656,Sheet1!$C193:$C1656,Sheet1!$C209)</f>
        <v>0.51210116731517474</v>
      </c>
      <c r="C196">
        <f>COUNTIF(Sheet1!C194:C1657, A196)</f>
        <v>0</v>
      </c>
      <c r="D196">
        <f>COUNTIF(Sheet1!C196:C1659,A196)</f>
        <v>0</v>
      </c>
      <c r="E196">
        <f>SUMIFS(Sheet1!H196:H1659,Sheet1!C196:C1659,A196)</f>
        <v>0</v>
      </c>
      <c r="F196" t="e">
        <f>SUMIFS(Sheet1!#REF!,Sheet1!C196:C1659,A196)</f>
        <v>#REF!</v>
      </c>
    </row>
    <row r="197" spans="1:6">
      <c r="A197" t="s">
        <v>11105</v>
      </c>
      <c r="B197" s="5">
        <f>AVERAGEIFS(Sheet1!$I194:$I1657,Sheet1!$C194:$C1657,Sheet1!$C210)</f>
        <v>0.5115624999999997</v>
      </c>
      <c r="C197">
        <f>COUNTIF(Sheet1!C195:C1658, A197)</f>
        <v>0</v>
      </c>
      <c r="D197">
        <f>COUNTIF(Sheet1!C197:C1660,A197)</f>
        <v>0</v>
      </c>
      <c r="E197">
        <f>SUMIFS(Sheet1!H197:H1660,Sheet1!C197:C1660,A197)</f>
        <v>0</v>
      </c>
      <c r="F197" t="e">
        <f>SUMIFS(Sheet1!#REF!,Sheet1!C197:C1660,A197)</f>
        <v>#REF!</v>
      </c>
    </row>
    <row r="198" spans="1:6">
      <c r="A198" t="s">
        <v>11407</v>
      </c>
      <c r="B198" s="5">
        <f>AVERAGEIFS(Sheet1!$I195:$I1658,Sheet1!$C195:$C1658,Sheet1!$C211)</f>
        <v>0.50144230769230724</v>
      </c>
      <c r="C198">
        <f>COUNTIF(Sheet1!C196:C1659, A198)</f>
        <v>0</v>
      </c>
      <c r="D198">
        <f>COUNTIF(Sheet1!C198:C1661,A198)</f>
        <v>0</v>
      </c>
      <c r="E198">
        <f>SUMIFS(Sheet1!H198:H1661,Sheet1!C198:C1661,A198)</f>
        <v>0</v>
      </c>
      <c r="F198" t="e">
        <f>SUMIFS(Sheet1!#REF!,Sheet1!C198:C1661,A198)</f>
        <v>#REF!</v>
      </c>
    </row>
    <row r="199" spans="1:6">
      <c r="A199" t="s">
        <v>11428</v>
      </c>
      <c r="B199" s="5">
        <f>AVERAGEIFS(Sheet1!$I196:$I1659,Sheet1!$C196:$C1659,Sheet1!$C212)</f>
        <v>0.50084337349397545</v>
      </c>
      <c r="C199">
        <f>COUNTIF(Sheet1!C197:C1660, A199)</f>
        <v>0</v>
      </c>
      <c r="D199">
        <f>COUNTIF(Sheet1!C199:C1662,A199)</f>
        <v>0</v>
      </c>
      <c r="E199">
        <f>SUMIFS(Sheet1!H199:H1662,Sheet1!C199:C1662,A199)</f>
        <v>0</v>
      </c>
      <c r="F199" t="e">
        <f>SUMIFS(Sheet1!#REF!,Sheet1!C199:C1662,A199)</f>
        <v>#REF!</v>
      </c>
    </row>
    <row r="200" spans="1:6">
      <c r="A200" t="s">
        <v>11718</v>
      </c>
      <c r="B200" s="5">
        <f>AVERAGEIFS(Sheet1!$I197:$I1660,Sheet1!$C197:$C1660,Sheet1!$C213)</f>
        <v>0.50084337349397545</v>
      </c>
      <c r="C200">
        <f>COUNTIF(Sheet1!C198:C1661, A200)</f>
        <v>0</v>
      </c>
      <c r="D200">
        <f>COUNTIF(Sheet1!C200:C1663,A200)</f>
        <v>0</v>
      </c>
      <c r="E200">
        <f>SUMIFS(Sheet1!H200:H1663,Sheet1!C200:C1663,A200)</f>
        <v>0</v>
      </c>
      <c r="F200" t="e">
        <f>SUMIFS(Sheet1!#REF!,Sheet1!C200:C1663,A200)</f>
        <v>#REF!</v>
      </c>
    </row>
    <row r="201" spans="1:6">
      <c r="A201" t="s">
        <v>11729</v>
      </c>
      <c r="B201" s="5">
        <f>AVERAGEIFS(Sheet1!$I198:$I1661,Sheet1!$C198:$C1661,Sheet1!$C214)</f>
        <v>0.51078740157480274</v>
      </c>
      <c r="C201">
        <f>COUNTIF(Sheet1!C199:C1662, A201)</f>
        <v>0</v>
      </c>
      <c r="D201">
        <f>COUNTIF(Sheet1!C201:C1664,A201)</f>
        <v>0</v>
      </c>
      <c r="E201">
        <f>SUMIFS(Sheet1!H201:H1664,Sheet1!C201:C1664,A201)</f>
        <v>0</v>
      </c>
      <c r="F201" t="e">
        <f>SUMIFS(Sheet1!#REF!,Sheet1!C201:C1664,A201)</f>
        <v>#REF!</v>
      </c>
    </row>
    <row r="202" spans="1:6">
      <c r="A202" t="s">
        <v>11908</v>
      </c>
      <c r="B202" s="5">
        <f>AVERAGEIFS(Sheet1!$I199:$I1662,Sheet1!$C199:$C1662,Sheet1!$C215)</f>
        <v>0.51090909090909054</v>
      </c>
      <c r="C202">
        <f>COUNTIF(Sheet1!C200:C1663, A202)</f>
        <v>0</v>
      </c>
      <c r="D202">
        <f>COUNTIF(Sheet1!C202:C1665,A202)</f>
        <v>0</v>
      </c>
      <c r="E202">
        <f>SUMIFS(Sheet1!H202:H1665,Sheet1!C202:C1665,A202)</f>
        <v>0</v>
      </c>
      <c r="F202" t="e">
        <f>SUMIFS(Sheet1!#REF!,Sheet1!C202:C1665,A202)</f>
        <v>#REF!</v>
      </c>
    </row>
    <row r="203" spans="1:6">
      <c r="A203" t="s">
        <v>11949</v>
      </c>
      <c r="B203" s="5">
        <f>AVERAGEIFS(Sheet1!$I200:$I1663,Sheet1!$C200:$C1663,Sheet1!$C216)</f>
        <v>0.50130434782608657</v>
      </c>
      <c r="C203">
        <f>COUNTIF(Sheet1!C201:C1664, A203)</f>
        <v>0</v>
      </c>
      <c r="D203">
        <f>COUNTIF(Sheet1!C203:C1666,A203)</f>
        <v>0</v>
      </c>
      <c r="E203">
        <f>SUMIFS(Sheet1!H203:H1666,Sheet1!C203:C1666,A203)</f>
        <v>0</v>
      </c>
      <c r="F203" t="e">
        <f>SUMIFS(Sheet1!#REF!,Sheet1!C203:C1666,A203)</f>
        <v>#REF!</v>
      </c>
    </row>
    <row r="204" spans="1:6">
      <c r="A204" t="s">
        <v>11990</v>
      </c>
      <c r="B204" s="5">
        <f>AVERAGEIFS(Sheet1!$I201:$I1664,Sheet1!$C201:$C1664,Sheet1!$C217)</f>
        <v>0.50130434782608657</v>
      </c>
      <c r="C204">
        <f>COUNTIF(Sheet1!C202:C1665, A204)</f>
        <v>0</v>
      </c>
      <c r="D204">
        <f>COUNTIF(Sheet1!C204:C1667,A204)</f>
        <v>0</v>
      </c>
      <c r="E204">
        <f>SUMIFS(Sheet1!H204:H1667,Sheet1!C204:C1667,A204)</f>
        <v>0</v>
      </c>
      <c r="F204" t="e">
        <f>SUMIFS(Sheet1!#REF!,Sheet1!C204:C1667,A204)</f>
        <v>#REF!</v>
      </c>
    </row>
    <row r="205" spans="1:6">
      <c r="A205" t="s">
        <v>12061</v>
      </c>
      <c r="B205" s="5">
        <f>AVERAGEIFS(Sheet1!$I202:$I1665,Sheet1!$C202:$C1665,Sheet1!$C218)</f>
        <v>0.50130434782608657</v>
      </c>
      <c r="C205">
        <f>COUNTIF(Sheet1!C203:C1666, A205)</f>
        <v>0</v>
      </c>
      <c r="D205">
        <f>COUNTIF(Sheet1!C205:C1668,A205)</f>
        <v>0</v>
      </c>
      <c r="E205">
        <f>SUMIFS(Sheet1!H205:H1668,Sheet1!C205:C1668,A205)</f>
        <v>0</v>
      </c>
      <c r="F205" t="e">
        <f>SUMIFS(Sheet1!#REF!,Sheet1!C205:C1668,A205)</f>
        <v>#REF!</v>
      </c>
    </row>
    <row r="206" spans="1:6">
      <c r="A206" t="s">
        <v>12122</v>
      </c>
      <c r="B206" s="5">
        <f>AVERAGEIFS(Sheet1!$I203:$I1666,Sheet1!$C203:$C1666,Sheet1!$C219)</f>
        <v>0.5005326876513313</v>
      </c>
      <c r="C206">
        <f>COUNTIF(Sheet1!C204:C1667, A206)</f>
        <v>0</v>
      </c>
      <c r="D206">
        <f>COUNTIF(Sheet1!C206:C1669,A206)</f>
        <v>0</v>
      </c>
      <c r="E206">
        <f>SUMIFS(Sheet1!H206:H1669,Sheet1!C206:C1669,A206)</f>
        <v>0</v>
      </c>
      <c r="F206" t="e">
        <f>SUMIFS(Sheet1!#REF!,Sheet1!C206:C1669,A206)</f>
        <v>#REF!</v>
      </c>
    </row>
    <row r="207" spans="1:6">
      <c r="A207" t="s">
        <v>12363</v>
      </c>
      <c r="B207" s="5">
        <f>AVERAGEIFS(Sheet1!$I204:$I1667,Sheet1!$C204:$C1667,Sheet1!$C220)</f>
        <v>0.5005326876513313</v>
      </c>
      <c r="C207">
        <f>COUNTIF(Sheet1!C205:C1668, A207)</f>
        <v>0</v>
      </c>
      <c r="D207">
        <f>COUNTIF(Sheet1!C207:C1670,A207)</f>
        <v>0</v>
      </c>
      <c r="E207">
        <f>SUMIFS(Sheet1!H207:H1670,Sheet1!C207:C1670,A207)</f>
        <v>0</v>
      </c>
      <c r="F207" t="e">
        <f>SUMIFS(Sheet1!#REF!,Sheet1!C207:C1670,A207)</f>
        <v>#REF!</v>
      </c>
    </row>
    <row r="208" spans="1:6">
      <c r="A208" t="s">
        <v>12554</v>
      </c>
      <c r="B208" s="5">
        <f>AVERAGEIFS(Sheet1!$I205:$I1668,Sheet1!$C205:$C1668,Sheet1!$C221)</f>
        <v>0.5106799999999998</v>
      </c>
      <c r="C208">
        <f>COUNTIF(Sheet1!C206:C1669, A208)</f>
        <v>0</v>
      </c>
      <c r="D208">
        <f>COUNTIF(Sheet1!C208:C1671,A208)</f>
        <v>0</v>
      </c>
      <c r="E208">
        <f>SUMIFS(Sheet1!H208:H1671,Sheet1!C208:C1671,A208)</f>
        <v>0</v>
      </c>
      <c r="F208" t="e">
        <f>SUMIFS(Sheet1!#REF!,Sheet1!C208:C1671,A208)</f>
        <v>#REF!</v>
      </c>
    </row>
    <row r="209" spans="1:6">
      <c r="A209" t="s">
        <v>12595</v>
      </c>
      <c r="B209" s="5">
        <f>AVERAGEIFS(Sheet1!$I206:$I1669,Sheet1!$C206:$C1669,Sheet1!$C222)</f>
        <v>0.5106799999999998</v>
      </c>
      <c r="C209">
        <f>COUNTIF(Sheet1!C207:C1670, A209)</f>
        <v>0</v>
      </c>
      <c r="D209">
        <f>COUNTIF(Sheet1!C209:C1672,A209)</f>
        <v>0</v>
      </c>
      <c r="E209">
        <f>SUMIFS(Sheet1!H209:H1672,Sheet1!C209:C1672,A209)</f>
        <v>0</v>
      </c>
      <c r="F209" t="e">
        <f>SUMIFS(Sheet1!#REF!,Sheet1!C209:C1672,A209)</f>
        <v>#REF!</v>
      </c>
    </row>
    <row r="210" spans="1:6">
      <c r="A210" t="s">
        <v>12695</v>
      </c>
      <c r="B210" s="5">
        <f>AVERAGEIFS(Sheet1!$I207:$I1670,Sheet1!$C207:$C1670,Sheet1!$C223)</f>
        <v>0.50046341463414579</v>
      </c>
      <c r="C210">
        <f>COUNTIF(Sheet1!C208:C1671, A210)</f>
        <v>0</v>
      </c>
      <c r="D210">
        <f>COUNTIF(Sheet1!C210:C1673,A210)</f>
        <v>0</v>
      </c>
      <c r="E210">
        <f>SUMIFS(Sheet1!H210:H1673,Sheet1!C210:C1673,A210)</f>
        <v>0</v>
      </c>
      <c r="F210" t="e">
        <f>SUMIFS(Sheet1!#REF!,Sheet1!C210:C1673,A210)</f>
        <v>#REF!</v>
      </c>
    </row>
    <row r="211" spans="1:6">
      <c r="A211" t="s">
        <v>12764</v>
      </c>
      <c r="B211" s="5">
        <f>AVERAGEIFS(Sheet1!$I208:$I1671,Sheet1!$C208:$C1671,Sheet1!$C224)</f>
        <v>0.50046341463414579</v>
      </c>
      <c r="C211">
        <f>COUNTIF(Sheet1!C209:C1672, A211)</f>
        <v>0</v>
      </c>
      <c r="D211">
        <f>COUNTIF(Sheet1!C211:C1674,A211)</f>
        <v>0</v>
      </c>
      <c r="E211">
        <f>SUMIFS(Sheet1!H211:H1674,Sheet1!C211:C1674,A211)</f>
        <v>0</v>
      </c>
      <c r="F211" t="e">
        <f>SUMIFS(Sheet1!#REF!,Sheet1!C211:C1674,A211)</f>
        <v>#REF!</v>
      </c>
    </row>
    <row r="212" spans="1:6">
      <c r="A212" t="s">
        <v>12815</v>
      </c>
      <c r="B212" s="5">
        <f>AVERAGEIFS(Sheet1!$I209:$I1672,Sheet1!$C209:$C1672,Sheet1!$C225)</f>
        <v>0.51172690763052187</v>
      </c>
      <c r="C212">
        <f>COUNTIF(Sheet1!C210:C1673, A212)</f>
        <v>0</v>
      </c>
      <c r="D212">
        <f>COUNTIF(Sheet1!C212:C1675,A212)</f>
        <v>0</v>
      </c>
      <c r="E212">
        <f>SUMIFS(Sheet1!H212:H1675,Sheet1!C212:C1675,A212)</f>
        <v>0</v>
      </c>
      <c r="F212" t="e">
        <f>SUMIFS(Sheet1!#REF!,Sheet1!C212:C1675,A212)</f>
        <v>#REF!</v>
      </c>
    </row>
    <row r="213" spans="1:6">
      <c r="C213">
        <f>SUM(C2:C212)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amazon</vt:lpstr>
      <vt:lpstr>Sheet3</vt:lpstr>
      <vt:lpstr>Dashboard</vt: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USER</cp:lastModifiedBy>
  <dcterms:created xsi:type="dcterms:W3CDTF">2025-05-26T18:46:29Z</dcterms:created>
  <dcterms:modified xsi:type="dcterms:W3CDTF">2025-06-30T00:38:41Z</dcterms:modified>
</cp:coreProperties>
</file>